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035" windowHeight="7935" activeTab="0"/>
  </bookViews>
  <sheets>
    <sheet name="Carnet" sheetId="1" r:id="rId1"/>
  </sheets>
  <definedNames>
    <definedName name="_xlfn.IFERROR" hidden="1">#NAME?</definedName>
    <definedName name="An">'Carnet'!$A$2</definedName>
    <definedName name="_xlnm.Print_Area" localSheetId="0">'Carnet'!$A$1:$M$596</definedName>
  </definedNames>
  <calcPr fullCalcOnLoad="1"/>
</workbook>
</file>

<file path=xl/comments1.xml><?xml version="1.0" encoding="utf-8"?>
<comments xmlns="http://schemas.openxmlformats.org/spreadsheetml/2006/main">
  <authors>
    <author>BorcardI</author>
  </authors>
  <commentList>
    <comment ref="G2" authorId="0">
      <text>
        <r>
          <rPr>
            <b/>
            <sz val="8"/>
            <rFont val="Tahoma"/>
            <family val="2"/>
          </rPr>
          <t>BorcardI:
Evaluation   Intensité de la sensation
0  Rien
0,5  Très, très légère
1  Très légère
2  Légère
3  Modérée
4  Un peu forte
5  Forte
6   
7  Très forte
8   
9  Très, très forte
10  Maximale</t>
        </r>
        <r>
          <rPr>
            <sz val="8"/>
            <rFont val="Tahoma"/>
            <family val="2"/>
          </rPr>
          <t xml:space="preserve">
</t>
        </r>
      </text>
    </comment>
    <comment ref="K2" authorId="0">
      <text>
        <r>
          <rPr>
            <b/>
            <sz val="8"/>
            <rFont val="Tahoma"/>
            <family val="2"/>
          </rPr>
          <t>BorcardI:
2: beau temps
1: Temps moyen,couvert
0: mauvais temps, pluie</t>
        </r>
        <r>
          <rPr>
            <sz val="8"/>
            <rFont val="Tahoma"/>
            <family val="2"/>
          </rPr>
          <t xml:space="preserve">
</t>
        </r>
      </text>
    </comment>
    <comment ref="B2" authorId="0">
      <text>
        <r>
          <rPr>
            <b/>
            <sz val="8"/>
            <rFont val="Tahoma"/>
            <family val="2"/>
          </rPr>
          <t>BorcardI:
Activité pratiquée:
VTT,Route, CAP, Triathlon, etc ...</t>
        </r>
        <r>
          <rPr>
            <sz val="8"/>
            <rFont val="Tahoma"/>
            <family val="2"/>
          </rPr>
          <t xml:space="preserve">
</t>
        </r>
      </text>
    </comment>
    <comment ref="L2" authorId="0">
      <text>
        <r>
          <rPr>
            <b/>
            <sz val="8"/>
            <rFont val="Tahoma"/>
            <family val="2"/>
          </rPr>
          <t xml:space="preserve">BorcardI:
1: Fatigué
2: Moyen
3: Bien
4: Je vole
</t>
        </r>
      </text>
    </comment>
    <comment ref="E12" authorId="0">
      <text>
        <r>
          <rPr>
            <b/>
            <sz val="8"/>
            <rFont val="Tahoma"/>
            <family val="2"/>
          </rPr>
          <t>BorcardI:</t>
        </r>
        <r>
          <rPr>
            <sz val="8"/>
            <rFont val="Tahoma"/>
            <family val="2"/>
          </rPr>
          <t xml:space="preserve">
Vitesse moyenne pour la semaine</t>
        </r>
      </text>
    </comment>
    <comment ref="D12" authorId="0">
      <text>
        <r>
          <rPr>
            <b/>
            <sz val="8"/>
            <rFont val="Tahoma"/>
            <family val="2"/>
          </rPr>
          <t>BorcardI:</t>
        </r>
        <r>
          <rPr>
            <sz val="8"/>
            <rFont val="Tahoma"/>
            <family val="2"/>
          </rPr>
          <t xml:space="preserve">
durée des sortie sur la semaine</t>
        </r>
      </text>
    </comment>
    <comment ref="C12" authorId="0">
      <text>
        <r>
          <rPr>
            <b/>
            <sz val="8"/>
            <rFont val="Tahoma"/>
            <family val="2"/>
          </rPr>
          <t>BorcardI:</t>
        </r>
        <r>
          <rPr>
            <sz val="8"/>
            <rFont val="Tahoma"/>
            <family val="2"/>
          </rPr>
          <t xml:space="preserve">
Distance sur la semaine</t>
        </r>
      </text>
    </comment>
    <comment ref="G12" authorId="0">
      <text>
        <r>
          <rPr>
            <b/>
            <sz val="8"/>
            <rFont val="Tahoma"/>
            <family val="2"/>
          </rPr>
          <t>BorcardI:</t>
        </r>
        <r>
          <rPr>
            <sz val="8"/>
            <rFont val="Tahoma"/>
            <family val="2"/>
          </rPr>
          <t xml:space="preserve">
Total des chaerges de la semaine</t>
        </r>
      </text>
    </comment>
    <comment ref="F12" authorId="0">
      <text>
        <r>
          <rPr>
            <b/>
            <sz val="8"/>
            <rFont val="Tahoma"/>
            <family val="2"/>
          </rPr>
          <t>BorcardI:</t>
        </r>
        <r>
          <rPr>
            <sz val="8"/>
            <rFont val="Tahoma"/>
            <family val="2"/>
          </rPr>
          <t xml:space="preserve">
Vitesse moyenne pour la semaine</t>
        </r>
      </text>
    </comment>
    <comment ref="L12" authorId="0">
      <text>
        <r>
          <rPr>
            <b/>
            <sz val="8"/>
            <rFont val="Tahoma"/>
            <family val="2"/>
          </rPr>
          <t>BorcardI:</t>
        </r>
        <r>
          <rPr>
            <sz val="8"/>
            <rFont val="Tahoma"/>
            <family val="2"/>
          </rPr>
          <t xml:space="preserve">
Vitesse moyenne pour la semaine</t>
        </r>
      </text>
    </comment>
    <comment ref="C23" authorId="0">
      <text>
        <r>
          <rPr>
            <b/>
            <sz val="8"/>
            <rFont val="Tahoma"/>
            <family val="2"/>
          </rPr>
          <t>BorcardI:</t>
        </r>
        <r>
          <rPr>
            <sz val="8"/>
            <rFont val="Tahoma"/>
            <family val="2"/>
          </rPr>
          <t xml:space="preserve">
Distance sur la semaine</t>
        </r>
      </text>
    </comment>
    <comment ref="D23" authorId="0">
      <text>
        <r>
          <rPr>
            <b/>
            <sz val="8"/>
            <rFont val="Tahoma"/>
            <family val="2"/>
          </rPr>
          <t>BorcardI:</t>
        </r>
        <r>
          <rPr>
            <sz val="8"/>
            <rFont val="Tahoma"/>
            <family val="2"/>
          </rPr>
          <t xml:space="preserve">
durée des sortie sur la semaine</t>
        </r>
      </text>
    </comment>
    <comment ref="E23" authorId="0">
      <text>
        <r>
          <rPr>
            <b/>
            <sz val="8"/>
            <rFont val="Tahoma"/>
            <family val="2"/>
          </rPr>
          <t>BorcardI:</t>
        </r>
        <r>
          <rPr>
            <sz val="8"/>
            <rFont val="Tahoma"/>
            <family val="2"/>
          </rPr>
          <t xml:space="preserve">
Vitesse moyenne pour la semaine</t>
        </r>
      </text>
    </comment>
    <comment ref="F23" authorId="0">
      <text>
        <r>
          <rPr>
            <b/>
            <sz val="8"/>
            <rFont val="Tahoma"/>
            <family val="2"/>
          </rPr>
          <t>BorcardI:</t>
        </r>
        <r>
          <rPr>
            <sz val="8"/>
            <rFont val="Tahoma"/>
            <family val="2"/>
          </rPr>
          <t xml:space="preserve">
Vitesse moyenne pour la semaine</t>
        </r>
      </text>
    </comment>
    <comment ref="G23" authorId="0">
      <text>
        <r>
          <rPr>
            <b/>
            <sz val="8"/>
            <rFont val="Tahoma"/>
            <family val="2"/>
          </rPr>
          <t>BorcardI:</t>
        </r>
        <r>
          <rPr>
            <sz val="8"/>
            <rFont val="Tahoma"/>
            <family val="2"/>
          </rPr>
          <t xml:space="preserve">
Total des chaerges de la semaine</t>
        </r>
      </text>
    </comment>
    <comment ref="L23" authorId="0">
      <text>
        <r>
          <rPr>
            <b/>
            <sz val="8"/>
            <rFont val="Tahoma"/>
            <family val="2"/>
          </rPr>
          <t>BorcardI:</t>
        </r>
        <r>
          <rPr>
            <sz val="8"/>
            <rFont val="Tahoma"/>
            <family val="2"/>
          </rPr>
          <t xml:space="preserve">
Vitesse moyenne pour la semaine</t>
        </r>
      </text>
    </comment>
    <comment ref="C34" authorId="0">
      <text>
        <r>
          <rPr>
            <b/>
            <sz val="8"/>
            <rFont val="Tahoma"/>
            <family val="2"/>
          </rPr>
          <t>BorcardI:</t>
        </r>
        <r>
          <rPr>
            <sz val="8"/>
            <rFont val="Tahoma"/>
            <family val="2"/>
          </rPr>
          <t xml:space="preserve">
Distance sur la semaine</t>
        </r>
      </text>
    </comment>
    <comment ref="D34" authorId="0">
      <text>
        <r>
          <rPr>
            <b/>
            <sz val="8"/>
            <rFont val="Tahoma"/>
            <family val="2"/>
          </rPr>
          <t>BorcardI:</t>
        </r>
        <r>
          <rPr>
            <sz val="8"/>
            <rFont val="Tahoma"/>
            <family val="2"/>
          </rPr>
          <t xml:space="preserve">
durée des sortie sur la semaine</t>
        </r>
      </text>
    </comment>
    <comment ref="E34" authorId="0">
      <text>
        <r>
          <rPr>
            <b/>
            <sz val="8"/>
            <rFont val="Tahoma"/>
            <family val="2"/>
          </rPr>
          <t>BorcardI:</t>
        </r>
        <r>
          <rPr>
            <sz val="8"/>
            <rFont val="Tahoma"/>
            <family val="2"/>
          </rPr>
          <t xml:space="preserve">
Vitesse moyenne pour la semaine</t>
        </r>
      </text>
    </comment>
    <comment ref="F34" authorId="0">
      <text>
        <r>
          <rPr>
            <b/>
            <sz val="8"/>
            <rFont val="Tahoma"/>
            <family val="2"/>
          </rPr>
          <t>BorcardI:</t>
        </r>
        <r>
          <rPr>
            <sz val="8"/>
            <rFont val="Tahoma"/>
            <family val="2"/>
          </rPr>
          <t xml:space="preserve">
Vitesse moyenne pour la semaine</t>
        </r>
      </text>
    </comment>
    <comment ref="G34" authorId="0">
      <text>
        <r>
          <rPr>
            <b/>
            <sz val="8"/>
            <rFont val="Tahoma"/>
            <family val="2"/>
          </rPr>
          <t>BorcardI:</t>
        </r>
        <r>
          <rPr>
            <sz val="8"/>
            <rFont val="Tahoma"/>
            <family val="2"/>
          </rPr>
          <t xml:space="preserve">
Total des chaerges de la semaine</t>
        </r>
      </text>
    </comment>
    <comment ref="L34" authorId="0">
      <text>
        <r>
          <rPr>
            <b/>
            <sz val="8"/>
            <rFont val="Tahoma"/>
            <family val="2"/>
          </rPr>
          <t>BorcardI:</t>
        </r>
        <r>
          <rPr>
            <sz val="8"/>
            <rFont val="Tahoma"/>
            <family val="2"/>
          </rPr>
          <t xml:space="preserve">
Vitesse moyenne pour la semaine</t>
        </r>
      </text>
    </comment>
    <comment ref="C45" authorId="0">
      <text>
        <r>
          <rPr>
            <b/>
            <sz val="8"/>
            <rFont val="Tahoma"/>
            <family val="2"/>
          </rPr>
          <t>BorcardI:</t>
        </r>
        <r>
          <rPr>
            <sz val="8"/>
            <rFont val="Tahoma"/>
            <family val="2"/>
          </rPr>
          <t xml:space="preserve">
Distance sur la semaine</t>
        </r>
      </text>
    </comment>
    <comment ref="D45" authorId="0">
      <text>
        <r>
          <rPr>
            <b/>
            <sz val="8"/>
            <rFont val="Tahoma"/>
            <family val="2"/>
          </rPr>
          <t>BorcardI:</t>
        </r>
        <r>
          <rPr>
            <sz val="8"/>
            <rFont val="Tahoma"/>
            <family val="2"/>
          </rPr>
          <t xml:space="preserve">
durée des sortie sur la semaine</t>
        </r>
      </text>
    </comment>
    <comment ref="E45" authorId="0">
      <text>
        <r>
          <rPr>
            <b/>
            <sz val="8"/>
            <rFont val="Tahoma"/>
            <family val="2"/>
          </rPr>
          <t>BorcardI:</t>
        </r>
        <r>
          <rPr>
            <sz val="8"/>
            <rFont val="Tahoma"/>
            <family val="2"/>
          </rPr>
          <t xml:space="preserve">
Vitesse moyenne pour la semaine</t>
        </r>
      </text>
    </comment>
    <comment ref="F45" authorId="0">
      <text>
        <r>
          <rPr>
            <b/>
            <sz val="8"/>
            <rFont val="Tahoma"/>
            <family val="2"/>
          </rPr>
          <t>BorcardI:</t>
        </r>
        <r>
          <rPr>
            <sz val="8"/>
            <rFont val="Tahoma"/>
            <family val="2"/>
          </rPr>
          <t xml:space="preserve">
Vitesse moyenne pour la semaine</t>
        </r>
      </text>
    </comment>
    <comment ref="G45" authorId="0">
      <text>
        <r>
          <rPr>
            <b/>
            <sz val="8"/>
            <rFont val="Tahoma"/>
            <family val="2"/>
          </rPr>
          <t>BorcardI:</t>
        </r>
        <r>
          <rPr>
            <sz val="8"/>
            <rFont val="Tahoma"/>
            <family val="2"/>
          </rPr>
          <t xml:space="preserve">
Total des chaerges de la semaine</t>
        </r>
      </text>
    </comment>
    <comment ref="L45" authorId="0">
      <text>
        <r>
          <rPr>
            <b/>
            <sz val="8"/>
            <rFont val="Tahoma"/>
            <family val="2"/>
          </rPr>
          <t>BorcardI:</t>
        </r>
        <r>
          <rPr>
            <sz val="8"/>
            <rFont val="Tahoma"/>
            <family val="2"/>
          </rPr>
          <t xml:space="preserve">
Vitesse moyenne pour la semaine</t>
        </r>
      </text>
    </comment>
    <comment ref="C56" authorId="0">
      <text>
        <r>
          <rPr>
            <b/>
            <sz val="8"/>
            <rFont val="Tahoma"/>
            <family val="2"/>
          </rPr>
          <t>BorcardI:</t>
        </r>
        <r>
          <rPr>
            <sz val="8"/>
            <rFont val="Tahoma"/>
            <family val="2"/>
          </rPr>
          <t xml:space="preserve">
Distance sur la semaine</t>
        </r>
      </text>
    </comment>
    <comment ref="D56" authorId="0">
      <text>
        <r>
          <rPr>
            <b/>
            <sz val="8"/>
            <rFont val="Tahoma"/>
            <family val="2"/>
          </rPr>
          <t>BorcardI:</t>
        </r>
        <r>
          <rPr>
            <sz val="8"/>
            <rFont val="Tahoma"/>
            <family val="2"/>
          </rPr>
          <t xml:space="preserve">
durée des sortie sur la semaine</t>
        </r>
      </text>
    </comment>
    <comment ref="E56" authorId="0">
      <text>
        <r>
          <rPr>
            <b/>
            <sz val="8"/>
            <rFont val="Tahoma"/>
            <family val="2"/>
          </rPr>
          <t>BorcardI:</t>
        </r>
        <r>
          <rPr>
            <sz val="8"/>
            <rFont val="Tahoma"/>
            <family val="2"/>
          </rPr>
          <t xml:space="preserve">
Vitesse moyenne pour la semaine</t>
        </r>
      </text>
    </comment>
    <comment ref="F56" authorId="0">
      <text>
        <r>
          <rPr>
            <b/>
            <sz val="8"/>
            <rFont val="Tahoma"/>
            <family val="2"/>
          </rPr>
          <t>BorcardI:</t>
        </r>
        <r>
          <rPr>
            <sz val="8"/>
            <rFont val="Tahoma"/>
            <family val="2"/>
          </rPr>
          <t xml:space="preserve">
Vitesse moyenne pour la semaine</t>
        </r>
      </text>
    </comment>
    <comment ref="G56" authorId="0">
      <text>
        <r>
          <rPr>
            <b/>
            <sz val="8"/>
            <rFont val="Tahoma"/>
            <family val="2"/>
          </rPr>
          <t>BorcardI:</t>
        </r>
        <r>
          <rPr>
            <sz val="8"/>
            <rFont val="Tahoma"/>
            <family val="2"/>
          </rPr>
          <t xml:space="preserve">
Total des chaerges de la semaine</t>
        </r>
      </text>
    </comment>
    <comment ref="L56" authorId="0">
      <text>
        <r>
          <rPr>
            <b/>
            <sz val="8"/>
            <rFont val="Tahoma"/>
            <family val="2"/>
          </rPr>
          <t>BorcardI:</t>
        </r>
        <r>
          <rPr>
            <sz val="8"/>
            <rFont val="Tahoma"/>
            <family val="2"/>
          </rPr>
          <t xml:space="preserve">
Vitesse moyenne pour la semaine</t>
        </r>
      </text>
    </comment>
    <comment ref="C67" authorId="0">
      <text>
        <r>
          <rPr>
            <b/>
            <sz val="8"/>
            <rFont val="Tahoma"/>
            <family val="2"/>
          </rPr>
          <t>BorcardI:</t>
        </r>
        <r>
          <rPr>
            <sz val="8"/>
            <rFont val="Tahoma"/>
            <family val="2"/>
          </rPr>
          <t xml:space="preserve">
Distance sur la semaine</t>
        </r>
      </text>
    </comment>
    <comment ref="D67" authorId="0">
      <text>
        <r>
          <rPr>
            <b/>
            <sz val="8"/>
            <rFont val="Tahoma"/>
            <family val="2"/>
          </rPr>
          <t>BorcardI:</t>
        </r>
        <r>
          <rPr>
            <sz val="8"/>
            <rFont val="Tahoma"/>
            <family val="2"/>
          </rPr>
          <t xml:space="preserve">
durée des sortie sur la semaine</t>
        </r>
      </text>
    </comment>
    <comment ref="E67" authorId="0">
      <text>
        <r>
          <rPr>
            <b/>
            <sz val="8"/>
            <rFont val="Tahoma"/>
            <family val="2"/>
          </rPr>
          <t>BorcardI:</t>
        </r>
        <r>
          <rPr>
            <sz val="8"/>
            <rFont val="Tahoma"/>
            <family val="2"/>
          </rPr>
          <t xml:space="preserve">
Vitesse moyenne pour la semaine</t>
        </r>
      </text>
    </comment>
    <comment ref="F67" authorId="0">
      <text>
        <r>
          <rPr>
            <b/>
            <sz val="8"/>
            <rFont val="Tahoma"/>
            <family val="2"/>
          </rPr>
          <t>BorcardI:</t>
        </r>
        <r>
          <rPr>
            <sz val="8"/>
            <rFont val="Tahoma"/>
            <family val="2"/>
          </rPr>
          <t xml:space="preserve">
Vitesse moyenne pour la semaine</t>
        </r>
      </text>
    </comment>
    <comment ref="G67" authorId="0">
      <text>
        <r>
          <rPr>
            <b/>
            <sz val="8"/>
            <rFont val="Tahoma"/>
            <family val="2"/>
          </rPr>
          <t>BorcardI:</t>
        </r>
        <r>
          <rPr>
            <sz val="8"/>
            <rFont val="Tahoma"/>
            <family val="2"/>
          </rPr>
          <t xml:space="preserve">
Total des chaerges de la semaine</t>
        </r>
      </text>
    </comment>
    <comment ref="L67" authorId="0">
      <text>
        <r>
          <rPr>
            <b/>
            <sz val="8"/>
            <rFont val="Tahoma"/>
            <family val="2"/>
          </rPr>
          <t>BorcardI:</t>
        </r>
        <r>
          <rPr>
            <sz val="8"/>
            <rFont val="Tahoma"/>
            <family val="2"/>
          </rPr>
          <t xml:space="preserve">
Vitesse moyenne pour la semaine</t>
        </r>
      </text>
    </comment>
    <comment ref="C78" authorId="0">
      <text>
        <r>
          <rPr>
            <b/>
            <sz val="8"/>
            <rFont val="Tahoma"/>
            <family val="2"/>
          </rPr>
          <t>BorcardI:</t>
        </r>
        <r>
          <rPr>
            <sz val="8"/>
            <rFont val="Tahoma"/>
            <family val="2"/>
          </rPr>
          <t xml:space="preserve">
Distance sur la semaine</t>
        </r>
      </text>
    </comment>
    <comment ref="D78" authorId="0">
      <text>
        <r>
          <rPr>
            <b/>
            <sz val="8"/>
            <rFont val="Tahoma"/>
            <family val="2"/>
          </rPr>
          <t>BorcardI:</t>
        </r>
        <r>
          <rPr>
            <sz val="8"/>
            <rFont val="Tahoma"/>
            <family val="2"/>
          </rPr>
          <t xml:space="preserve">
durée des sortie sur la semaine</t>
        </r>
      </text>
    </comment>
    <comment ref="E78" authorId="0">
      <text>
        <r>
          <rPr>
            <b/>
            <sz val="8"/>
            <rFont val="Tahoma"/>
            <family val="2"/>
          </rPr>
          <t>BorcardI:</t>
        </r>
        <r>
          <rPr>
            <sz val="8"/>
            <rFont val="Tahoma"/>
            <family val="2"/>
          </rPr>
          <t xml:space="preserve">
Vitesse moyenne pour la semaine</t>
        </r>
      </text>
    </comment>
    <comment ref="F78" authorId="0">
      <text>
        <r>
          <rPr>
            <b/>
            <sz val="8"/>
            <rFont val="Tahoma"/>
            <family val="2"/>
          </rPr>
          <t>BorcardI:</t>
        </r>
        <r>
          <rPr>
            <sz val="8"/>
            <rFont val="Tahoma"/>
            <family val="2"/>
          </rPr>
          <t xml:space="preserve">
Vitesse moyenne pour la semaine</t>
        </r>
      </text>
    </comment>
    <comment ref="G78" authorId="0">
      <text>
        <r>
          <rPr>
            <b/>
            <sz val="8"/>
            <rFont val="Tahoma"/>
            <family val="2"/>
          </rPr>
          <t>BorcardI:</t>
        </r>
        <r>
          <rPr>
            <sz val="8"/>
            <rFont val="Tahoma"/>
            <family val="2"/>
          </rPr>
          <t xml:space="preserve">
Total des chaerges de la semaine</t>
        </r>
      </text>
    </comment>
    <comment ref="L78" authorId="0">
      <text>
        <r>
          <rPr>
            <b/>
            <sz val="8"/>
            <rFont val="Tahoma"/>
            <family val="2"/>
          </rPr>
          <t>BorcardI:</t>
        </r>
        <r>
          <rPr>
            <sz val="8"/>
            <rFont val="Tahoma"/>
            <family val="2"/>
          </rPr>
          <t xml:space="preserve">
Vitesse moyenne pour la semaine</t>
        </r>
      </text>
    </comment>
    <comment ref="C89" authorId="0">
      <text>
        <r>
          <rPr>
            <b/>
            <sz val="8"/>
            <rFont val="Tahoma"/>
            <family val="2"/>
          </rPr>
          <t>BorcardI:</t>
        </r>
        <r>
          <rPr>
            <sz val="8"/>
            <rFont val="Tahoma"/>
            <family val="2"/>
          </rPr>
          <t xml:space="preserve">
Distance sur la semaine</t>
        </r>
      </text>
    </comment>
    <comment ref="D89" authorId="0">
      <text>
        <r>
          <rPr>
            <b/>
            <sz val="8"/>
            <rFont val="Tahoma"/>
            <family val="2"/>
          </rPr>
          <t>BorcardI:</t>
        </r>
        <r>
          <rPr>
            <sz val="8"/>
            <rFont val="Tahoma"/>
            <family val="2"/>
          </rPr>
          <t xml:space="preserve">
durée des sortie sur la semaine</t>
        </r>
      </text>
    </comment>
    <comment ref="E89" authorId="0">
      <text>
        <r>
          <rPr>
            <b/>
            <sz val="8"/>
            <rFont val="Tahoma"/>
            <family val="2"/>
          </rPr>
          <t>BorcardI:</t>
        </r>
        <r>
          <rPr>
            <sz val="8"/>
            <rFont val="Tahoma"/>
            <family val="2"/>
          </rPr>
          <t xml:space="preserve">
Vitesse moyenne pour la semaine</t>
        </r>
      </text>
    </comment>
    <comment ref="F89" authorId="0">
      <text>
        <r>
          <rPr>
            <b/>
            <sz val="8"/>
            <rFont val="Tahoma"/>
            <family val="2"/>
          </rPr>
          <t>BorcardI:</t>
        </r>
        <r>
          <rPr>
            <sz val="8"/>
            <rFont val="Tahoma"/>
            <family val="2"/>
          </rPr>
          <t xml:space="preserve">
Vitesse moyenne pour la semaine</t>
        </r>
      </text>
    </comment>
    <comment ref="G89" authorId="0">
      <text>
        <r>
          <rPr>
            <b/>
            <sz val="8"/>
            <rFont val="Tahoma"/>
            <family val="2"/>
          </rPr>
          <t>BorcardI:</t>
        </r>
        <r>
          <rPr>
            <sz val="8"/>
            <rFont val="Tahoma"/>
            <family val="2"/>
          </rPr>
          <t xml:space="preserve">
Total des chaerges de la semaine</t>
        </r>
      </text>
    </comment>
    <comment ref="L89" authorId="0">
      <text>
        <r>
          <rPr>
            <b/>
            <sz val="8"/>
            <rFont val="Tahoma"/>
            <family val="2"/>
          </rPr>
          <t>BorcardI:</t>
        </r>
        <r>
          <rPr>
            <sz val="8"/>
            <rFont val="Tahoma"/>
            <family val="2"/>
          </rPr>
          <t xml:space="preserve">
Vitesse moyenne pour la semaine</t>
        </r>
      </text>
    </comment>
    <comment ref="C100" authorId="0">
      <text>
        <r>
          <rPr>
            <b/>
            <sz val="8"/>
            <rFont val="Tahoma"/>
            <family val="2"/>
          </rPr>
          <t>BorcardI:</t>
        </r>
        <r>
          <rPr>
            <sz val="8"/>
            <rFont val="Tahoma"/>
            <family val="2"/>
          </rPr>
          <t xml:space="preserve">
Distance sur la semaine</t>
        </r>
      </text>
    </comment>
    <comment ref="D100" authorId="0">
      <text>
        <r>
          <rPr>
            <b/>
            <sz val="8"/>
            <rFont val="Tahoma"/>
            <family val="2"/>
          </rPr>
          <t>BorcardI:</t>
        </r>
        <r>
          <rPr>
            <sz val="8"/>
            <rFont val="Tahoma"/>
            <family val="2"/>
          </rPr>
          <t xml:space="preserve">
durée des sortie sur la semaine</t>
        </r>
      </text>
    </comment>
    <comment ref="E100" authorId="0">
      <text>
        <r>
          <rPr>
            <b/>
            <sz val="8"/>
            <rFont val="Tahoma"/>
            <family val="2"/>
          </rPr>
          <t>BorcardI:</t>
        </r>
        <r>
          <rPr>
            <sz val="8"/>
            <rFont val="Tahoma"/>
            <family val="2"/>
          </rPr>
          <t xml:space="preserve">
Vitesse moyenne pour la semaine</t>
        </r>
      </text>
    </comment>
    <comment ref="F100" authorId="0">
      <text>
        <r>
          <rPr>
            <b/>
            <sz val="8"/>
            <rFont val="Tahoma"/>
            <family val="2"/>
          </rPr>
          <t>BorcardI:</t>
        </r>
        <r>
          <rPr>
            <sz val="8"/>
            <rFont val="Tahoma"/>
            <family val="2"/>
          </rPr>
          <t xml:space="preserve">
Vitesse moyenne pour la semaine</t>
        </r>
      </text>
    </comment>
    <comment ref="G100" authorId="0">
      <text>
        <r>
          <rPr>
            <b/>
            <sz val="8"/>
            <rFont val="Tahoma"/>
            <family val="2"/>
          </rPr>
          <t>BorcardI:</t>
        </r>
        <r>
          <rPr>
            <sz val="8"/>
            <rFont val="Tahoma"/>
            <family val="2"/>
          </rPr>
          <t xml:space="preserve">
Total des chaerges de la semaine</t>
        </r>
      </text>
    </comment>
    <comment ref="L100" authorId="0">
      <text>
        <r>
          <rPr>
            <b/>
            <sz val="8"/>
            <rFont val="Tahoma"/>
            <family val="2"/>
          </rPr>
          <t>BorcardI:</t>
        </r>
        <r>
          <rPr>
            <sz val="8"/>
            <rFont val="Tahoma"/>
            <family val="2"/>
          </rPr>
          <t xml:space="preserve">
Vitesse moyenne pour la semaine</t>
        </r>
      </text>
    </comment>
    <comment ref="C111" authorId="0">
      <text>
        <r>
          <rPr>
            <b/>
            <sz val="8"/>
            <rFont val="Tahoma"/>
            <family val="2"/>
          </rPr>
          <t>BorcardI:</t>
        </r>
        <r>
          <rPr>
            <sz val="8"/>
            <rFont val="Tahoma"/>
            <family val="2"/>
          </rPr>
          <t xml:space="preserve">
Distance sur la semaine</t>
        </r>
      </text>
    </comment>
    <comment ref="D111" authorId="0">
      <text>
        <r>
          <rPr>
            <b/>
            <sz val="8"/>
            <rFont val="Tahoma"/>
            <family val="2"/>
          </rPr>
          <t>BorcardI:</t>
        </r>
        <r>
          <rPr>
            <sz val="8"/>
            <rFont val="Tahoma"/>
            <family val="2"/>
          </rPr>
          <t xml:space="preserve">
durée des sortie sur la semaine</t>
        </r>
      </text>
    </comment>
    <comment ref="E111" authorId="0">
      <text>
        <r>
          <rPr>
            <b/>
            <sz val="8"/>
            <rFont val="Tahoma"/>
            <family val="2"/>
          </rPr>
          <t>BorcardI:</t>
        </r>
        <r>
          <rPr>
            <sz val="8"/>
            <rFont val="Tahoma"/>
            <family val="2"/>
          </rPr>
          <t xml:space="preserve">
Vitesse moyenne pour la semaine</t>
        </r>
      </text>
    </comment>
    <comment ref="F111" authorId="0">
      <text>
        <r>
          <rPr>
            <b/>
            <sz val="8"/>
            <rFont val="Tahoma"/>
            <family val="2"/>
          </rPr>
          <t>BorcardI:</t>
        </r>
        <r>
          <rPr>
            <sz val="8"/>
            <rFont val="Tahoma"/>
            <family val="2"/>
          </rPr>
          <t xml:space="preserve">
Vitesse moyenne pour la semaine</t>
        </r>
      </text>
    </comment>
    <comment ref="G111" authorId="0">
      <text>
        <r>
          <rPr>
            <b/>
            <sz val="8"/>
            <rFont val="Tahoma"/>
            <family val="2"/>
          </rPr>
          <t>BorcardI:</t>
        </r>
        <r>
          <rPr>
            <sz val="8"/>
            <rFont val="Tahoma"/>
            <family val="2"/>
          </rPr>
          <t xml:space="preserve">
Total des chaerges de la semaine</t>
        </r>
      </text>
    </comment>
    <comment ref="L111" authorId="0">
      <text>
        <r>
          <rPr>
            <b/>
            <sz val="8"/>
            <rFont val="Tahoma"/>
            <family val="2"/>
          </rPr>
          <t>BorcardI:</t>
        </r>
        <r>
          <rPr>
            <sz val="8"/>
            <rFont val="Tahoma"/>
            <family val="2"/>
          </rPr>
          <t xml:space="preserve">
Vitesse moyenne pour la semaine</t>
        </r>
      </text>
    </comment>
    <comment ref="C122" authorId="0">
      <text>
        <r>
          <rPr>
            <b/>
            <sz val="8"/>
            <rFont val="Tahoma"/>
            <family val="2"/>
          </rPr>
          <t>BorcardI:</t>
        </r>
        <r>
          <rPr>
            <sz val="8"/>
            <rFont val="Tahoma"/>
            <family val="2"/>
          </rPr>
          <t xml:space="preserve">
Distance sur la semaine</t>
        </r>
      </text>
    </comment>
    <comment ref="D122" authorId="0">
      <text>
        <r>
          <rPr>
            <b/>
            <sz val="8"/>
            <rFont val="Tahoma"/>
            <family val="2"/>
          </rPr>
          <t>BorcardI:</t>
        </r>
        <r>
          <rPr>
            <sz val="8"/>
            <rFont val="Tahoma"/>
            <family val="2"/>
          </rPr>
          <t xml:space="preserve">
durée des sortie sur la semaine</t>
        </r>
      </text>
    </comment>
    <comment ref="E122" authorId="0">
      <text>
        <r>
          <rPr>
            <b/>
            <sz val="8"/>
            <rFont val="Tahoma"/>
            <family val="2"/>
          </rPr>
          <t>BorcardI:</t>
        </r>
        <r>
          <rPr>
            <sz val="8"/>
            <rFont val="Tahoma"/>
            <family val="2"/>
          </rPr>
          <t xml:space="preserve">
Vitesse moyenne pour la semaine</t>
        </r>
      </text>
    </comment>
    <comment ref="F122" authorId="0">
      <text>
        <r>
          <rPr>
            <b/>
            <sz val="8"/>
            <rFont val="Tahoma"/>
            <family val="2"/>
          </rPr>
          <t>BorcardI:</t>
        </r>
        <r>
          <rPr>
            <sz val="8"/>
            <rFont val="Tahoma"/>
            <family val="2"/>
          </rPr>
          <t xml:space="preserve">
Vitesse moyenne pour la semaine</t>
        </r>
      </text>
    </comment>
    <comment ref="G122" authorId="0">
      <text>
        <r>
          <rPr>
            <b/>
            <sz val="8"/>
            <rFont val="Tahoma"/>
            <family val="2"/>
          </rPr>
          <t>BorcardI:</t>
        </r>
        <r>
          <rPr>
            <sz val="8"/>
            <rFont val="Tahoma"/>
            <family val="2"/>
          </rPr>
          <t xml:space="preserve">
Total des chaerges de la semaine</t>
        </r>
      </text>
    </comment>
    <comment ref="L122" authorId="0">
      <text>
        <r>
          <rPr>
            <b/>
            <sz val="8"/>
            <rFont val="Tahoma"/>
            <family val="2"/>
          </rPr>
          <t>BorcardI:</t>
        </r>
        <r>
          <rPr>
            <sz val="8"/>
            <rFont val="Tahoma"/>
            <family val="2"/>
          </rPr>
          <t xml:space="preserve">
Vitesse moyenne pour la semaine</t>
        </r>
      </text>
    </comment>
    <comment ref="C133" authorId="0">
      <text>
        <r>
          <rPr>
            <b/>
            <sz val="8"/>
            <rFont val="Tahoma"/>
            <family val="2"/>
          </rPr>
          <t>BorcardI:</t>
        </r>
        <r>
          <rPr>
            <sz val="8"/>
            <rFont val="Tahoma"/>
            <family val="2"/>
          </rPr>
          <t xml:space="preserve">
Distance sur la semaine</t>
        </r>
      </text>
    </comment>
    <comment ref="D133" authorId="0">
      <text>
        <r>
          <rPr>
            <b/>
            <sz val="8"/>
            <rFont val="Tahoma"/>
            <family val="2"/>
          </rPr>
          <t>BorcardI:</t>
        </r>
        <r>
          <rPr>
            <sz val="8"/>
            <rFont val="Tahoma"/>
            <family val="2"/>
          </rPr>
          <t xml:space="preserve">
durée des sortie sur la semaine</t>
        </r>
      </text>
    </comment>
    <comment ref="E133" authorId="0">
      <text>
        <r>
          <rPr>
            <b/>
            <sz val="8"/>
            <rFont val="Tahoma"/>
            <family val="2"/>
          </rPr>
          <t>BorcardI:</t>
        </r>
        <r>
          <rPr>
            <sz val="8"/>
            <rFont val="Tahoma"/>
            <family val="2"/>
          </rPr>
          <t xml:space="preserve">
Vitesse moyenne pour la semaine</t>
        </r>
      </text>
    </comment>
    <comment ref="F133" authorId="0">
      <text>
        <r>
          <rPr>
            <b/>
            <sz val="8"/>
            <rFont val="Tahoma"/>
            <family val="2"/>
          </rPr>
          <t>BorcardI:</t>
        </r>
        <r>
          <rPr>
            <sz val="8"/>
            <rFont val="Tahoma"/>
            <family val="2"/>
          </rPr>
          <t xml:space="preserve">
Vitesse moyenne pour la semaine</t>
        </r>
      </text>
    </comment>
    <comment ref="G133" authorId="0">
      <text>
        <r>
          <rPr>
            <b/>
            <sz val="8"/>
            <rFont val="Tahoma"/>
            <family val="2"/>
          </rPr>
          <t>BorcardI:</t>
        </r>
        <r>
          <rPr>
            <sz val="8"/>
            <rFont val="Tahoma"/>
            <family val="2"/>
          </rPr>
          <t xml:space="preserve">
Total des chaerges de la semaine</t>
        </r>
      </text>
    </comment>
    <comment ref="L133" authorId="0">
      <text>
        <r>
          <rPr>
            <b/>
            <sz val="8"/>
            <rFont val="Tahoma"/>
            <family val="2"/>
          </rPr>
          <t>BorcardI:</t>
        </r>
        <r>
          <rPr>
            <sz val="8"/>
            <rFont val="Tahoma"/>
            <family val="2"/>
          </rPr>
          <t xml:space="preserve">
Vitesse moyenne pour la semaine</t>
        </r>
      </text>
    </comment>
    <comment ref="C144" authorId="0">
      <text>
        <r>
          <rPr>
            <b/>
            <sz val="8"/>
            <rFont val="Tahoma"/>
            <family val="2"/>
          </rPr>
          <t>BorcardI:</t>
        </r>
        <r>
          <rPr>
            <sz val="8"/>
            <rFont val="Tahoma"/>
            <family val="2"/>
          </rPr>
          <t xml:space="preserve">
Distance sur la semaine</t>
        </r>
      </text>
    </comment>
    <comment ref="D144" authorId="0">
      <text>
        <r>
          <rPr>
            <b/>
            <sz val="8"/>
            <rFont val="Tahoma"/>
            <family val="2"/>
          </rPr>
          <t>BorcardI:</t>
        </r>
        <r>
          <rPr>
            <sz val="8"/>
            <rFont val="Tahoma"/>
            <family val="2"/>
          </rPr>
          <t xml:space="preserve">
durée des sortie sur la semaine</t>
        </r>
      </text>
    </comment>
    <comment ref="E144" authorId="0">
      <text>
        <r>
          <rPr>
            <b/>
            <sz val="8"/>
            <rFont val="Tahoma"/>
            <family val="2"/>
          </rPr>
          <t>BorcardI:</t>
        </r>
        <r>
          <rPr>
            <sz val="8"/>
            <rFont val="Tahoma"/>
            <family val="2"/>
          </rPr>
          <t xml:space="preserve">
Vitesse moyenne pour la semaine</t>
        </r>
      </text>
    </comment>
    <comment ref="F144" authorId="0">
      <text>
        <r>
          <rPr>
            <b/>
            <sz val="8"/>
            <rFont val="Tahoma"/>
            <family val="2"/>
          </rPr>
          <t>BorcardI:</t>
        </r>
        <r>
          <rPr>
            <sz val="8"/>
            <rFont val="Tahoma"/>
            <family val="2"/>
          </rPr>
          <t xml:space="preserve">
Vitesse moyenne pour la semaine</t>
        </r>
      </text>
    </comment>
    <comment ref="G144" authorId="0">
      <text>
        <r>
          <rPr>
            <b/>
            <sz val="8"/>
            <rFont val="Tahoma"/>
            <family val="2"/>
          </rPr>
          <t>BorcardI:</t>
        </r>
        <r>
          <rPr>
            <sz val="8"/>
            <rFont val="Tahoma"/>
            <family val="2"/>
          </rPr>
          <t xml:space="preserve">
Total des chaerges de la semaine</t>
        </r>
      </text>
    </comment>
    <comment ref="L144" authorId="0">
      <text>
        <r>
          <rPr>
            <b/>
            <sz val="8"/>
            <rFont val="Tahoma"/>
            <family val="2"/>
          </rPr>
          <t>BorcardI:</t>
        </r>
        <r>
          <rPr>
            <sz val="8"/>
            <rFont val="Tahoma"/>
            <family val="2"/>
          </rPr>
          <t xml:space="preserve">
Vitesse moyenne pour la semaine</t>
        </r>
      </text>
    </comment>
    <comment ref="C155" authorId="0">
      <text>
        <r>
          <rPr>
            <b/>
            <sz val="8"/>
            <rFont val="Tahoma"/>
            <family val="2"/>
          </rPr>
          <t>BorcardI:</t>
        </r>
        <r>
          <rPr>
            <sz val="8"/>
            <rFont val="Tahoma"/>
            <family val="2"/>
          </rPr>
          <t xml:space="preserve">
Distance sur la semaine</t>
        </r>
      </text>
    </comment>
    <comment ref="D155" authorId="0">
      <text>
        <r>
          <rPr>
            <b/>
            <sz val="8"/>
            <rFont val="Tahoma"/>
            <family val="2"/>
          </rPr>
          <t>BorcardI:</t>
        </r>
        <r>
          <rPr>
            <sz val="8"/>
            <rFont val="Tahoma"/>
            <family val="2"/>
          </rPr>
          <t xml:space="preserve">
durée des sortie sur la semaine</t>
        </r>
      </text>
    </comment>
    <comment ref="E155" authorId="0">
      <text>
        <r>
          <rPr>
            <b/>
            <sz val="8"/>
            <rFont val="Tahoma"/>
            <family val="2"/>
          </rPr>
          <t>BorcardI:</t>
        </r>
        <r>
          <rPr>
            <sz val="8"/>
            <rFont val="Tahoma"/>
            <family val="2"/>
          </rPr>
          <t xml:space="preserve">
Vitesse moyenne pour la semaine</t>
        </r>
      </text>
    </comment>
    <comment ref="F155" authorId="0">
      <text>
        <r>
          <rPr>
            <b/>
            <sz val="8"/>
            <rFont val="Tahoma"/>
            <family val="2"/>
          </rPr>
          <t>BorcardI:</t>
        </r>
        <r>
          <rPr>
            <sz val="8"/>
            <rFont val="Tahoma"/>
            <family val="2"/>
          </rPr>
          <t xml:space="preserve">
Vitesse moyenne pour la semaine</t>
        </r>
      </text>
    </comment>
    <comment ref="G155" authorId="0">
      <text>
        <r>
          <rPr>
            <b/>
            <sz val="8"/>
            <rFont val="Tahoma"/>
            <family val="2"/>
          </rPr>
          <t>BorcardI:</t>
        </r>
        <r>
          <rPr>
            <sz val="8"/>
            <rFont val="Tahoma"/>
            <family val="2"/>
          </rPr>
          <t xml:space="preserve">
Total des chaerges de la semaine</t>
        </r>
      </text>
    </comment>
    <comment ref="L155" authorId="0">
      <text>
        <r>
          <rPr>
            <b/>
            <sz val="8"/>
            <rFont val="Tahoma"/>
            <family val="2"/>
          </rPr>
          <t>BorcardI:</t>
        </r>
        <r>
          <rPr>
            <sz val="8"/>
            <rFont val="Tahoma"/>
            <family val="2"/>
          </rPr>
          <t xml:space="preserve">
Vitesse moyenne pour la semaine</t>
        </r>
      </text>
    </comment>
    <comment ref="C166" authorId="0">
      <text>
        <r>
          <rPr>
            <b/>
            <sz val="8"/>
            <rFont val="Tahoma"/>
            <family val="2"/>
          </rPr>
          <t>BorcardI:</t>
        </r>
        <r>
          <rPr>
            <sz val="8"/>
            <rFont val="Tahoma"/>
            <family val="2"/>
          </rPr>
          <t xml:space="preserve">
Distance sur la semaine</t>
        </r>
      </text>
    </comment>
    <comment ref="D166" authorId="0">
      <text>
        <r>
          <rPr>
            <b/>
            <sz val="8"/>
            <rFont val="Tahoma"/>
            <family val="2"/>
          </rPr>
          <t>BorcardI:</t>
        </r>
        <r>
          <rPr>
            <sz val="8"/>
            <rFont val="Tahoma"/>
            <family val="2"/>
          </rPr>
          <t xml:space="preserve">
durée des sortie sur la semaine</t>
        </r>
      </text>
    </comment>
    <comment ref="E166" authorId="0">
      <text>
        <r>
          <rPr>
            <b/>
            <sz val="8"/>
            <rFont val="Tahoma"/>
            <family val="2"/>
          </rPr>
          <t>BorcardI:</t>
        </r>
        <r>
          <rPr>
            <sz val="8"/>
            <rFont val="Tahoma"/>
            <family val="2"/>
          </rPr>
          <t xml:space="preserve">
Vitesse moyenne pour la semaine</t>
        </r>
      </text>
    </comment>
    <comment ref="F166" authorId="0">
      <text>
        <r>
          <rPr>
            <b/>
            <sz val="8"/>
            <rFont val="Tahoma"/>
            <family val="2"/>
          </rPr>
          <t>BorcardI:</t>
        </r>
        <r>
          <rPr>
            <sz val="8"/>
            <rFont val="Tahoma"/>
            <family val="2"/>
          </rPr>
          <t xml:space="preserve">
Vitesse moyenne pour la semaine</t>
        </r>
      </text>
    </comment>
    <comment ref="G166" authorId="0">
      <text>
        <r>
          <rPr>
            <b/>
            <sz val="8"/>
            <rFont val="Tahoma"/>
            <family val="2"/>
          </rPr>
          <t>BorcardI:</t>
        </r>
        <r>
          <rPr>
            <sz val="8"/>
            <rFont val="Tahoma"/>
            <family val="2"/>
          </rPr>
          <t xml:space="preserve">
Total des chaerges de la semaine</t>
        </r>
      </text>
    </comment>
    <comment ref="L166" authorId="0">
      <text>
        <r>
          <rPr>
            <b/>
            <sz val="8"/>
            <rFont val="Tahoma"/>
            <family val="2"/>
          </rPr>
          <t>BorcardI:</t>
        </r>
        <r>
          <rPr>
            <sz val="8"/>
            <rFont val="Tahoma"/>
            <family val="2"/>
          </rPr>
          <t xml:space="preserve">
Vitesse moyenne pour la semaine</t>
        </r>
      </text>
    </comment>
    <comment ref="C177" authorId="0">
      <text>
        <r>
          <rPr>
            <b/>
            <sz val="8"/>
            <rFont val="Tahoma"/>
            <family val="2"/>
          </rPr>
          <t>BorcardI:</t>
        </r>
        <r>
          <rPr>
            <sz val="8"/>
            <rFont val="Tahoma"/>
            <family val="2"/>
          </rPr>
          <t xml:space="preserve">
Distance sur la semaine</t>
        </r>
      </text>
    </comment>
    <comment ref="D177" authorId="0">
      <text>
        <r>
          <rPr>
            <b/>
            <sz val="8"/>
            <rFont val="Tahoma"/>
            <family val="2"/>
          </rPr>
          <t>BorcardI:</t>
        </r>
        <r>
          <rPr>
            <sz val="8"/>
            <rFont val="Tahoma"/>
            <family val="2"/>
          </rPr>
          <t xml:space="preserve">
durée des sortie sur la semaine</t>
        </r>
      </text>
    </comment>
    <comment ref="E177" authorId="0">
      <text>
        <r>
          <rPr>
            <b/>
            <sz val="8"/>
            <rFont val="Tahoma"/>
            <family val="2"/>
          </rPr>
          <t>BorcardI:</t>
        </r>
        <r>
          <rPr>
            <sz val="8"/>
            <rFont val="Tahoma"/>
            <family val="2"/>
          </rPr>
          <t xml:space="preserve">
Vitesse moyenne pour la semaine</t>
        </r>
      </text>
    </comment>
    <comment ref="F177" authorId="0">
      <text>
        <r>
          <rPr>
            <b/>
            <sz val="8"/>
            <rFont val="Tahoma"/>
            <family val="2"/>
          </rPr>
          <t>BorcardI:</t>
        </r>
        <r>
          <rPr>
            <sz val="8"/>
            <rFont val="Tahoma"/>
            <family val="2"/>
          </rPr>
          <t xml:space="preserve">
Vitesse moyenne pour la semaine</t>
        </r>
      </text>
    </comment>
    <comment ref="G177" authorId="0">
      <text>
        <r>
          <rPr>
            <b/>
            <sz val="8"/>
            <rFont val="Tahoma"/>
            <family val="2"/>
          </rPr>
          <t>BorcardI:</t>
        </r>
        <r>
          <rPr>
            <sz val="8"/>
            <rFont val="Tahoma"/>
            <family val="2"/>
          </rPr>
          <t xml:space="preserve">
Total des chaerges de la semaine</t>
        </r>
      </text>
    </comment>
    <comment ref="L177" authorId="0">
      <text>
        <r>
          <rPr>
            <b/>
            <sz val="8"/>
            <rFont val="Tahoma"/>
            <family val="2"/>
          </rPr>
          <t>BorcardI:</t>
        </r>
        <r>
          <rPr>
            <sz val="8"/>
            <rFont val="Tahoma"/>
            <family val="2"/>
          </rPr>
          <t xml:space="preserve">
Vitesse moyenne pour la semaine</t>
        </r>
      </text>
    </comment>
    <comment ref="C188" authorId="0">
      <text>
        <r>
          <rPr>
            <b/>
            <sz val="8"/>
            <rFont val="Tahoma"/>
            <family val="2"/>
          </rPr>
          <t>BorcardI:</t>
        </r>
        <r>
          <rPr>
            <sz val="8"/>
            <rFont val="Tahoma"/>
            <family val="2"/>
          </rPr>
          <t xml:space="preserve">
Distance sur la semaine</t>
        </r>
      </text>
    </comment>
    <comment ref="D188" authorId="0">
      <text>
        <r>
          <rPr>
            <b/>
            <sz val="8"/>
            <rFont val="Tahoma"/>
            <family val="2"/>
          </rPr>
          <t>BorcardI:</t>
        </r>
        <r>
          <rPr>
            <sz val="8"/>
            <rFont val="Tahoma"/>
            <family val="2"/>
          </rPr>
          <t xml:space="preserve">
durée des sortie sur la semaine</t>
        </r>
      </text>
    </comment>
    <comment ref="E188" authorId="0">
      <text>
        <r>
          <rPr>
            <b/>
            <sz val="8"/>
            <rFont val="Tahoma"/>
            <family val="2"/>
          </rPr>
          <t>BorcardI:</t>
        </r>
        <r>
          <rPr>
            <sz val="8"/>
            <rFont val="Tahoma"/>
            <family val="2"/>
          </rPr>
          <t xml:space="preserve">
Vitesse moyenne pour la semaine</t>
        </r>
      </text>
    </comment>
    <comment ref="F188" authorId="0">
      <text>
        <r>
          <rPr>
            <b/>
            <sz val="8"/>
            <rFont val="Tahoma"/>
            <family val="2"/>
          </rPr>
          <t>BorcardI:</t>
        </r>
        <r>
          <rPr>
            <sz val="8"/>
            <rFont val="Tahoma"/>
            <family val="2"/>
          </rPr>
          <t xml:space="preserve">
Vitesse moyenne pour la semaine</t>
        </r>
      </text>
    </comment>
    <comment ref="G188" authorId="0">
      <text>
        <r>
          <rPr>
            <b/>
            <sz val="8"/>
            <rFont val="Tahoma"/>
            <family val="2"/>
          </rPr>
          <t>BorcardI:</t>
        </r>
        <r>
          <rPr>
            <sz val="8"/>
            <rFont val="Tahoma"/>
            <family val="2"/>
          </rPr>
          <t xml:space="preserve">
Total des chaerges de la semaine</t>
        </r>
      </text>
    </comment>
    <comment ref="L188" authorId="0">
      <text>
        <r>
          <rPr>
            <b/>
            <sz val="8"/>
            <rFont val="Tahoma"/>
            <family val="2"/>
          </rPr>
          <t>BorcardI:</t>
        </r>
        <r>
          <rPr>
            <sz val="8"/>
            <rFont val="Tahoma"/>
            <family val="2"/>
          </rPr>
          <t xml:space="preserve">
Vitesse moyenne pour la semaine</t>
        </r>
      </text>
    </comment>
    <comment ref="C199" authorId="0">
      <text>
        <r>
          <rPr>
            <b/>
            <sz val="8"/>
            <rFont val="Tahoma"/>
            <family val="2"/>
          </rPr>
          <t>BorcardI:</t>
        </r>
        <r>
          <rPr>
            <sz val="8"/>
            <rFont val="Tahoma"/>
            <family val="2"/>
          </rPr>
          <t xml:space="preserve">
Distance sur la semaine</t>
        </r>
      </text>
    </comment>
    <comment ref="D199" authorId="0">
      <text>
        <r>
          <rPr>
            <b/>
            <sz val="8"/>
            <rFont val="Tahoma"/>
            <family val="2"/>
          </rPr>
          <t>BorcardI:</t>
        </r>
        <r>
          <rPr>
            <sz val="8"/>
            <rFont val="Tahoma"/>
            <family val="2"/>
          </rPr>
          <t xml:space="preserve">
durée des sortie sur la semaine</t>
        </r>
      </text>
    </comment>
    <comment ref="E199" authorId="0">
      <text>
        <r>
          <rPr>
            <b/>
            <sz val="8"/>
            <rFont val="Tahoma"/>
            <family val="2"/>
          </rPr>
          <t>BorcardI:</t>
        </r>
        <r>
          <rPr>
            <sz val="8"/>
            <rFont val="Tahoma"/>
            <family val="2"/>
          </rPr>
          <t xml:space="preserve">
Vitesse moyenne pour la semaine</t>
        </r>
      </text>
    </comment>
    <comment ref="F199" authorId="0">
      <text>
        <r>
          <rPr>
            <b/>
            <sz val="8"/>
            <rFont val="Tahoma"/>
            <family val="2"/>
          </rPr>
          <t>BorcardI:</t>
        </r>
        <r>
          <rPr>
            <sz val="8"/>
            <rFont val="Tahoma"/>
            <family val="2"/>
          </rPr>
          <t xml:space="preserve">
Vitesse moyenne pour la semaine</t>
        </r>
      </text>
    </comment>
    <comment ref="G199" authorId="0">
      <text>
        <r>
          <rPr>
            <b/>
            <sz val="8"/>
            <rFont val="Tahoma"/>
            <family val="2"/>
          </rPr>
          <t>BorcardI:</t>
        </r>
        <r>
          <rPr>
            <sz val="8"/>
            <rFont val="Tahoma"/>
            <family val="2"/>
          </rPr>
          <t xml:space="preserve">
Total des chaerges de la semaine</t>
        </r>
      </text>
    </comment>
    <comment ref="L199" authorId="0">
      <text>
        <r>
          <rPr>
            <b/>
            <sz val="8"/>
            <rFont val="Tahoma"/>
            <family val="2"/>
          </rPr>
          <t>BorcardI:</t>
        </r>
        <r>
          <rPr>
            <sz val="8"/>
            <rFont val="Tahoma"/>
            <family val="2"/>
          </rPr>
          <t xml:space="preserve">
Vitesse moyenne pour la semaine</t>
        </r>
      </text>
    </comment>
    <comment ref="C210" authorId="0">
      <text>
        <r>
          <rPr>
            <b/>
            <sz val="8"/>
            <rFont val="Tahoma"/>
            <family val="2"/>
          </rPr>
          <t>BorcardI:</t>
        </r>
        <r>
          <rPr>
            <sz val="8"/>
            <rFont val="Tahoma"/>
            <family val="2"/>
          </rPr>
          <t xml:space="preserve">
Distance sur la semaine</t>
        </r>
      </text>
    </comment>
    <comment ref="D210" authorId="0">
      <text>
        <r>
          <rPr>
            <b/>
            <sz val="8"/>
            <rFont val="Tahoma"/>
            <family val="2"/>
          </rPr>
          <t>BorcardI:</t>
        </r>
        <r>
          <rPr>
            <sz val="8"/>
            <rFont val="Tahoma"/>
            <family val="2"/>
          </rPr>
          <t xml:space="preserve">
durée des sortie sur la semaine</t>
        </r>
      </text>
    </comment>
    <comment ref="E210" authorId="0">
      <text>
        <r>
          <rPr>
            <b/>
            <sz val="8"/>
            <rFont val="Tahoma"/>
            <family val="2"/>
          </rPr>
          <t>BorcardI:</t>
        </r>
        <r>
          <rPr>
            <sz val="8"/>
            <rFont val="Tahoma"/>
            <family val="2"/>
          </rPr>
          <t xml:space="preserve">
Vitesse moyenne pour la semaine</t>
        </r>
      </text>
    </comment>
    <comment ref="F210" authorId="0">
      <text>
        <r>
          <rPr>
            <b/>
            <sz val="8"/>
            <rFont val="Tahoma"/>
            <family val="2"/>
          </rPr>
          <t>BorcardI:</t>
        </r>
        <r>
          <rPr>
            <sz val="8"/>
            <rFont val="Tahoma"/>
            <family val="2"/>
          </rPr>
          <t xml:space="preserve">
Vitesse moyenne pour la semaine</t>
        </r>
      </text>
    </comment>
    <comment ref="G210" authorId="0">
      <text>
        <r>
          <rPr>
            <b/>
            <sz val="8"/>
            <rFont val="Tahoma"/>
            <family val="2"/>
          </rPr>
          <t>BorcardI:</t>
        </r>
        <r>
          <rPr>
            <sz val="8"/>
            <rFont val="Tahoma"/>
            <family val="2"/>
          </rPr>
          <t xml:space="preserve">
Total des chaerges de la semaine</t>
        </r>
      </text>
    </comment>
    <comment ref="L210" authorId="0">
      <text>
        <r>
          <rPr>
            <b/>
            <sz val="8"/>
            <rFont val="Tahoma"/>
            <family val="2"/>
          </rPr>
          <t>BorcardI:</t>
        </r>
        <r>
          <rPr>
            <sz val="8"/>
            <rFont val="Tahoma"/>
            <family val="2"/>
          </rPr>
          <t xml:space="preserve">
Vitesse moyenne pour la semaine</t>
        </r>
      </text>
    </comment>
    <comment ref="C221" authorId="0">
      <text>
        <r>
          <rPr>
            <b/>
            <sz val="8"/>
            <rFont val="Tahoma"/>
            <family val="2"/>
          </rPr>
          <t>BorcardI:</t>
        </r>
        <r>
          <rPr>
            <sz val="8"/>
            <rFont val="Tahoma"/>
            <family val="2"/>
          </rPr>
          <t xml:space="preserve">
Distance sur la semaine</t>
        </r>
      </text>
    </comment>
    <comment ref="D221" authorId="0">
      <text>
        <r>
          <rPr>
            <b/>
            <sz val="8"/>
            <rFont val="Tahoma"/>
            <family val="2"/>
          </rPr>
          <t>BorcardI:</t>
        </r>
        <r>
          <rPr>
            <sz val="8"/>
            <rFont val="Tahoma"/>
            <family val="2"/>
          </rPr>
          <t xml:space="preserve">
durée des sortie sur la semaine</t>
        </r>
      </text>
    </comment>
    <comment ref="E221" authorId="0">
      <text>
        <r>
          <rPr>
            <b/>
            <sz val="8"/>
            <rFont val="Tahoma"/>
            <family val="2"/>
          </rPr>
          <t>BorcardI:</t>
        </r>
        <r>
          <rPr>
            <sz val="8"/>
            <rFont val="Tahoma"/>
            <family val="2"/>
          </rPr>
          <t xml:space="preserve">
Vitesse moyenne pour la semaine</t>
        </r>
      </text>
    </comment>
    <comment ref="F221" authorId="0">
      <text>
        <r>
          <rPr>
            <b/>
            <sz val="8"/>
            <rFont val="Tahoma"/>
            <family val="2"/>
          </rPr>
          <t>BorcardI:</t>
        </r>
        <r>
          <rPr>
            <sz val="8"/>
            <rFont val="Tahoma"/>
            <family val="2"/>
          </rPr>
          <t xml:space="preserve">
Vitesse moyenne pour la semaine</t>
        </r>
      </text>
    </comment>
    <comment ref="G221" authorId="0">
      <text>
        <r>
          <rPr>
            <b/>
            <sz val="8"/>
            <rFont val="Tahoma"/>
            <family val="2"/>
          </rPr>
          <t>BorcardI:</t>
        </r>
        <r>
          <rPr>
            <sz val="8"/>
            <rFont val="Tahoma"/>
            <family val="2"/>
          </rPr>
          <t xml:space="preserve">
Total des chaerges de la semaine</t>
        </r>
      </text>
    </comment>
    <comment ref="L221" authorId="0">
      <text>
        <r>
          <rPr>
            <b/>
            <sz val="8"/>
            <rFont val="Tahoma"/>
            <family val="2"/>
          </rPr>
          <t>BorcardI:</t>
        </r>
        <r>
          <rPr>
            <sz val="8"/>
            <rFont val="Tahoma"/>
            <family val="2"/>
          </rPr>
          <t xml:space="preserve">
Vitesse moyenne pour la semaine</t>
        </r>
      </text>
    </comment>
    <comment ref="C232" authorId="0">
      <text>
        <r>
          <rPr>
            <b/>
            <sz val="8"/>
            <rFont val="Tahoma"/>
            <family val="2"/>
          </rPr>
          <t>BorcardI:</t>
        </r>
        <r>
          <rPr>
            <sz val="8"/>
            <rFont val="Tahoma"/>
            <family val="2"/>
          </rPr>
          <t xml:space="preserve">
Distance sur la semaine</t>
        </r>
      </text>
    </comment>
    <comment ref="D232" authorId="0">
      <text>
        <r>
          <rPr>
            <b/>
            <sz val="8"/>
            <rFont val="Tahoma"/>
            <family val="2"/>
          </rPr>
          <t>BorcardI:</t>
        </r>
        <r>
          <rPr>
            <sz val="8"/>
            <rFont val="Tahoma"/>
            <family val="2"/>
          </rPr>
          <t xml:space="preserve">
durée des sortie sur la semaine</t>
        </r>
      </text>
    </comment>
    <comment ref="E232" authorId="0">
      <text>
        <r>
          <rPr>
            <b/>
            <sz val="8"/>
            <rFont val="Tahoma"/>
            <family val="2"/>
          </rPr>
          <t>BorcardI:</t>
        </r>
        <r>
          <rPr>
            <sz val="8"/>
            <rFont val="Tahoma"/>
            <family val="2"/>
          </rPr>
          <t xml:space="preserve">
Vitesse moyenne pour la semaine</t>
        </r>
      </text>
    </comment>
    <comment ref="F232" authorId="0">
      <text>
        <r>
          <rPr>
            <b/>
            <sz val="8"/>
            <rFont val="Tahoma"/>
            <family val="2"/>
          </rPr>
          <t>BorcardI:</t>
        </r>
        <r>
          <rPr>
            <sz val="8"/>
            <rFont val="Tahoma"/>
            <family val="2"/>
          </rPr>
          <t xml:space="preserve">
Vitesse moyenne pour la semaine</t>
        </r>
      </text>
    </comment>
    <comment ref="G232" authorId="0">
      <text>
        <r>
          <rPr>
            <b/>
            <sz val="8"/>
            <rFont val="Tahoma"/>
            <family val="2"/>
          </rPr>
          <t>BorcardI:</t>
        </r>
        <r>
          <rPr>
            <sz val="8"/>
            <rFont val="Tahoma"/>
            <family val="2"/>
          </rPr>
          <t xml:space="preserve">
Total des chaerges de la semaine</t>
        </r>
      </text>
    </comment>
    <comment ref="L232" authorId="0">
      <text>
        <r>
          <rPr>
            <b/>
            <sz val="8"/>
            <rFont val="Tahoma"/>
            <family val="2"/>
          </rPr>
          <t>BorcardI:</t>
        </r>
        <r>
          <rPr>
            <sz val="8"/>
            <rFont val="Tahoma"/>
            <family val="2"/>
          </rPr>
          <t xml:space="preserve">
Vitesse moyenne pour la semaine</t>
        </r>
      </text>
    </comment>
    <comment ref="C243" authorId="0">
      <text>
        <r>
          <rPr>
            <b/>
            <sz val="8"/>
            <rFont val="Tahoma"/>
            <family val="2"/>
          </rPr>
          <t>BorcardI:</t>
        </r>
        <r>
          <rPr>
            <sz val="8"/>
            <rFont val="Tahoma"/>
            <family val="2"/>
          </rPr>
          <t xml:space="preserve">
Distance sur la semaine</t>
        </r>
      </text>
    </comment>
    <comment ref="D243" authorId="0">
      <text>
        <r>
          <rPr>
            <b/>
            <sz val="8"/>
            <rFont val="Tahoma"/>
            <family val="2"/>
          </rPr>
          <t>BorcardI:</t>
        </r>
        <r>
          <rPr>
            <sz val="8"/>
            <rFont val="Tahoma"/>
            <family val="2"/>
          </rPr>
          <t xml:space="preserve">
durée des sortie sur la semaine</t>
        </r>
      </text>
    </comment>
    <comment ref="E243" authorId="0">
      <text>
        <r>
          <rPr>
            <b/>
            <sz val="8"/>
            <rFont val="Tahoma"/>
            <family val="2"/>
          </rPr>
          <t>BorcardI:</t>
        </r>
        <r>
          <rPr>
            <sz val="8"/>
            <rFont val="Tahoma"/>
            <family val="2"/>
          </rPr>
          <t xml:space="preserve">
Vitesse moyenne pour la semaine</t>
        </r>
      </text>
    </comment>
    <comment ref="F243" authorId="0">
      <text>
        <r>
          <rPr>
            <b/>
            <sz val="8"/>
            <rFont val="Tahoma"/>
            <family val="2"/>
          </rPr>
          <t>BorcardI:</t>
        </r>
        <r>
          <rPr>
            <sz val="8"/>
            <rFont val="Tahoma"/>
            <family val="2"/>
          </rPr>
          <t xml:space="preserve">
Vitesse moyenne pour la semaine</t>
        </r>
      </text>
    </comment>
    <comment ref="G243" authorId="0">
      <text>
        <r>
          <rPr>
            <b/>
            <sz val="8"/>
            <rFont val="Tahoma"/>
            <family val="2"/>
          </rPr>
          <t>BorcardI:</t>
        </r>
        <r>
          <rPr>
            <sz val="8"/>
            <rFont val="Tahoma"/>
            <family val="2"/>
          </rPr>
          <t xml:space="preserve">
Total des chaerges de la semaine</t>
        </r>
      </text>
    </comment>
    <comment ref="L243" authorId="0">
      <text>
        <r>
          <rPr>
            <b/>
            <sz val="8"/>
            <rFont val="Tahoma"/>
            <family val="2"/>
          </rPr>
          <t>BorcardI:</t>
        </r>
        <r>
          <rPr>
            <sz val="8"/>
            <rFont val="Tahoma"/>
            <family val="2"/>
          </rPr>
          <t xml:space="preserve">
Vitesse moyenne pour la semaine</t>
        </r>
      </text>
    </comment>
    <comment ref="C254" authorId="0">
      <text>
        <r>
          <rPr>
            <b/>
            <sz val="8"/>
            <rFont val="Tahoma"/>
            <family val="2"/>
          </rPr>
          <t>BorcardI:</t>
        </r>
        <r>
          <rPr>
            <sz val="8"/>
            <rFont val="Tahoma"/>
            <family val="2"/>
          </rPr>
          <t xml:space="preserve">
Distance sur la semaine</t>
        </r>
      </text>
    </comment>
    <comment ref="D254" authorId="0">
      <text>
        <r>
          <rPr>
            <b/>
            <sz val="8"/>
            <rFont val="Tahoma"/>
            <family val="2"/>
          </rPr>
          <t>BorcardI:</t>
        </r>
        <r>
          <rPr>
            <sz val="8"/>
            <rFont val="Tahoma"/>
            <family val="2"/>
          </rPr>
          <t xml:space="preserve">
durée des sortie sur la semaine</t>
        </r>
      </text>
    </comment>
    <comment ref="E254" authorId="0">
      <text>
        <r>
          <rPr>
            <b/>
            <sz val="8"/>
            <rFont val="Tahoma"/>
            <family val="2"/>
          </rPr>
          <t>BorcardI:</t>
        </r>
        <r>
          <rPr>
            <sz val="8"/>
            <rFont val="Tahoma"/>
            <family val="2"/>
          </rPr>
          <t xml:space="preserve">
Vitesse moyenne pour la semaine</t>
        </r>
      </text>
    </comment>
    <comment ref="F254" authorId="0">
      <text>
        <r>
          <rPr>
            <b/>
            <sz val="8"/>
            <rFont val="Tahoma"/>
            <family val="2"/>
          </rPr>
          <t>BorcardI:</t>
        </r>
        <r>
          <rPr>
            <sz val="8"/>
            <rFont val="Tahoma"/>
            <family val="2"/>
          </rPr>
          <t xml:space="preserve">
Vitesse moyenne pour la semaine</t>
        </r>
      </text>
    </comment>
    <comment ref="G254" authorId="0">
      <text>
        <r>
          <rPr>
            <b/>
            <sz val="8"/>
            <rFont val="Tahoma"/>
            <family val="2"/>
          </rPr>
          <t>BorcardI:</t>
        </r>
        <r>
          <rPr>
            <sz val="8"/>
            <rFont val="Tahoma"/>
            <family val="2"/>
          </rPr>
          <t xml:space="preserve">
Total des chaerges de la semaine</t>
        </r>
      </text>
    </comment>
    <comment ref="L254" authorId="0">
      <text>
        <r>
          <rPr>
            <b/>
            <sz val="8"/>
            <rFont val="Tahoma"/>
            <family val="2"/>
          </rPr>
          <t>BorcardI:</t>
        </r>
        <r>
          <rPr>
            <sz val="8"/>
            <rFont val="Tahoma"/>
            <family val="2"/>
          </rPr>
          <t xml:space="preserve">
Vitesse moyenne pour la semaine</t>
        </r>
      </text>
    </comment>
    <comment ref="C265" authorId="0">
      <text>
        <r>
          <rPr>
            <b/>
            <sz val="8"/>
            <rFont val="Tahoma"/>
            <family val="2"/>
          </rPr>
          <t>BorcardI:</t>
        </r>
        <r>
          <rPr>
            <sz val="8"/>
            <rFont val="Tahoma"/>
            <family val="2"/>
          </rPr>
          <t xml:space="preserve">
Distance sur la semaine</t>
        </r>
      </text>
    </comment>
    <comment ref="D265" authorId="0">
      <text>
        <r>
          <rPr>
            <b/>
            <sz val="8"/>
            <rFont val="Tahoma"/>
            <family val="2"/>
          </rPr>
          <t>BorcardI:</t>
        </r>
        <r>
          <rPr>
            <sz val="8"/>
            <rFont val="Tahoma"/>
            <family val="2"/>
          </rPr>
          <t xml:space="preserve">
durée des sortie sur la semaine</t>
        </r>
      </text>
    </comment>
    <comment ref="E265" authorId="0">
      <text>
        <r>
          <rPr>
            <b/>
            <sz val="8"/>
            <rFont val="Tahoma"/>
            <family val="2"/>
          </rPr>
          <t>BorcardI:</t>
        </r>
        <r>
          <rPr>
            <sz val="8"/>
            <rFont val="Tahoma"/>
            <family val="2"/>
          </rPr>
          <t xml:space="preserve">
Vitesse moyenne pour la semaine</t>
        </r>
      </text>
    </comment>
    <comment ref="F265" authorId="0">
      <text>
        <r>
          <rPr>
            <b/>
            <sz val="8"/>
            <rFont val="Tahoma"/>
            <family val="2"/>
          </rPr>
          <t>BorcardI:</t>
        </r>
        <r>
          <rPr>
            <sz val="8"/>
            <rFont val="Tahoma"/>
            <family val="2"/>
          </rPr>
          <t xml:space="preserve">
Vitesse moyenne pour la semaine</t>
        </r>
      </text>
    </comment>
    <comment ref="G265" authorId="0">
      <text>
        <r>
          <rPr>
            <b/>
            <sz val="8"/>
            <rFont val="Tahoma"/>
            <family val="2"/>
          </rPr>
          <t>BorcardI:</t>
        </r>
        <r>
          <rPr>
            <sz val="8"/>
            <rFont val="Tahoma"/>
            <family val="2"/>
          </rPr>
          <t xml:space="preserve">
Total des chaerges de la semaine</t>
        </r>
      </text>
    </comment>
    <comment ref="L265" authorId="0">
      <text>
        <r>
          <rPr>
            <b/>
            <sz val="8"/>
            <rFont val="Tahoma"/>
            <family val="2"/>
          </rPr>
          <t>BorcardI:</t>
        </r>
        <r>
          <rPr>
            <sz val="8"/>
            <rFont val="Tahoma"/>
            <family val="2"/>
          </rPr>
          <t xml:space="preserve">
Vitesse moyenne pour la semaine</t>
        </r>
      </text>
    </comment>
    <comment ref="C276" authorId="0">
      <text>
        <r>
          <rPr>
            <b/>
            <sz val="8"/>
            <rFont val="Tahoma"/>
            <family val="2"/>
          </rPr>
          <t>BorcardI:</t>
        </r>
        <r>
          <rPr>
            <sz val="8"/>
            <rFont val="Tahoma"/>
            <family val="2"/>
          </rPr>
          <t xml:space="preserve">
Distance sur la semaine</t>
        </r>
      </text>
    </comment>
    <comment ref="D276" authorId="0">
      <text>
        <r>
          <rPr>
            <b/>
            <sz val="8"/>
            <rFont val="Tahoma"/>
            <family val="2"/>
          </rPr>
          <t>BorcardI:</t>
        </r>
        <r>
          <rPr>
            <sz val="8"/>
            <rFont val="Tahoma"/>
            <family val="2"/>
          </rPr>
          <t xml:space="preserve">
durée des sortie sur la semaine</t>
        </r>
      </text>
    </comment>
    <comment ref="E276" authorId="0">
      <text>
        <r>
          <rPr>
            <b/>
            <sz val="8"/>
            <rFont val="Tahoma"/>
            <family val="2"/>
          </rPr>
          <t>BorcardI:</t>
        </r>
        <r>
          <rPr>
            <sz val="8"/>
            <rFont val="Tahoma"/>
            <family val="2"/>
          </rPr>
          <t xml:space="preserve">
Vitesse moyenne pour la semaine</t>
        </r>
      </text>
    </comment>
    <comment ref="F276" authorId="0">
      <text>
        <r>
          <rPr>
            <b/>
            <sz val="8"/>
            <rFont val="Tahoma"/>
            <family val="2"/>
          </rPr>
          <t>BorcardI:</t>
        </r>
        <r>
          <rPr>
            <sz val="8"/>
            <rFont val="Tahoma"/>
            <family val="2"/>
          </rPr>
          <t xml:space="preserve">
Vitesse moyenne pour la semaine</t>
        </r>
      </text>
    </comment>
    <comment ref="G276" authorId="0">
      <text>
        <r>
          <rPr>
            <b/>
            <sz val="8"/>
            <rFont val="Tahoma"/>
            <family val="2"/>
          </rPr>
          <t>BorcardI:</t>
        </r>
        <r>
          <rPr>
            <sz val="8"/>
            <rFont val="Tahoma"/>
            <family val="2"/>
          </rPr>
          <t xml:space="preserve">
Total des chaerges de la semaine</t>
        </r>
      </text>
    </comment>
    <comment ref="L276" authorId="0">
      <text>
        <r>
          <rPr>
            <b/>
            <sz val="8"/>
            <rFont val="Tahoma"/>
            <family val="2"/>
          </rPr>
          <t>BorcardI:</t>
        </r>
        <r>
          <rPr>
            <sz val="8"/>
            <rFont val="Tahoma"/>
            <family val="2"/>
          </rPr>
          <t xml:space="preserve">
Vitesse moyenne pour la semaine</t>
        </r>
      </text>
    </comment>
    <comment ref="C287" authorId="0">
      <text>
        <r>
          <rPr>
            <b/>
            <sz val="8"/>
            <rFont val="Tahoma"/>
            <family val="2"/>
          </rPr>
          <t>BorcardI:</t>
        </r>
        <r>
          <rPr>
            <sz val="8"/>
            <rFont val="Tahoma"/>
            <family val="2"/>
          </rPr>
          <t xml:space="preserve">
Distance sur la semaine</t>
        </r>
      </text>
    </comment>
    <comment ref="D287" authorId="0">
      <text>
        <r>
          <rPr>
            <b/>
            <sz val="8"/>
            <rFont val="Tahoma"/>
            <family val="2"/>
          </rPr>
          <t>BorcardI:</t>
        </r>
        <r>
          <rPr>
            <sz val="8"/>
            <rFont val="Tahoma"/>
            <family val="2"/>
          </rPr>
          <t xml:space="preserve">
durée des sortie sur la semaine</t>
        </r>
      </text>
    </comment>
    <comment ref="E287" authorId="0">
      <text>
        <r>
          <rPr>
            <b/>
            <sz val="8"/>
            <rFont val="Tahoma"/>
            <family val="2"/>
          </rPr>
          <t>BorcardI:</t>
        </r>
        <r>
          <rPr>
            <sz val="8"/>
            <rFont val="Tahoma"/>
            <family val="2"/>
          </rPr>
          <t xml:space="preserve">
Vitesse moyenne pour la semaine</t>
        </r>
      </text>
    </comment>
    <comment ref="F287" authorId="0">
      <text>
        <r>
          <rPr>
            <b/>
            <sz val="8"/>
            <rFont val="Tahoma"/>
            <family val="2"/>
          </rPr>
          <t>BorcardI:</t>
        </r>
        <r>
          <rPr>
            <sz val="8"/>
            <rFont val="Tahoma"/>
            <family val="2"/>
          </rPr>
          <t xml:space="preserve">
Vitesse moyenne pour la semaine</t>
        </r>
      </text>
    </comment>
    <comment ref="G287" authorId="0">
      <text>
        <r>
          <rPr>
            <b/>
            <sz val="8"/>
            <rFont val="Tahoma"/>
            <family val="2"/>
          </rPr>
          <t>BorcardI:</t>
        </r>
        <r>
          <rPr>
            <sz val="8"/>
            <rFont val="Tahoma"/>
            <family val="2"/>
          </rPr>
          <t xml:space="preserve">
Total des chaerges de la semaine</t>
        </r>
      </text>
    </comment>
    <comment ref="L287" authorId="0">
      <text>
        <r>
          <rPr>
            <b/>
            <sz val="8"/>
            <rFont val="Tahoma"/>
            <family val="2"/>
          </rPr>
          <t>BorcardI:</t>
        </r>
        <r>
          <rPr>
            <sz val="8"/>
            <rFont val="Tahoma"/>
            <family val="2"/>
          </rPr>
          <t xml:space="preserve">
Vitesse moyenne pour la semaine</t>
        </r>
      </text>
    </comment>
    <comment ref="C298" authorId="0">
      <text>
        <r>
          <rPr>
            <b/>
            <sz val="8"/>
            <rFont val="Tahoma"/>
            <family val="2"/>
          </rPr>
          <t>BorcardI:</t>
        </r>
        <r>
          <rPr>
            <sz val="8"/>
            <rFont val="Tahoma"/>
            <family val="2"/>
          </rPr>
          <t xml:space="preserve">
Distance sur la semaine</t>
        </r>
      </text>
    </comment>
    <comment ref="D298" authorId="0">
      <text>
        <r>
          <rPr>
            <b/>
            <sz val="8"/>
            <rFont val="Tahoma"/>
            <family val="2"/>
          </rPr>
          <t>BorcardI:</t>
        </r>
        <r>
          <rPr>
            <sz val="8"/>
            <rFont val="Tahoma"/>
            <family val="2"/>
          </rPr>
          <t xml:space="preserve">
durée des sortie sur la semaine</t>
        </r>
      </text>
    </comment>
    <comment ref="E298" authorId="0">
      <text>
        <r>
          <rPr>
            <b/>
            <sz val="8"/>
            <rFont val="Tahoma"/>
            <family val="2"/>
          </rPr>
          <t>BorcardI:</t>
        </r>
        <r>
          <rPr>
            <sz val="8"/>
            <rFont val="Tahoma"/>
            <family val="2"/>
          </rPr>
          <t xml:space="preserve">
Vitesse moyenne pour la semaine</t>
        </r>
      </text>
    </comment>
    <comment ref="F298" authorId="0">
      <text>
        <r>
          <rPr>
            <b/>
            <sz val="8"/>
            <rFont val="Tahoma"/>
            <family val="2"/>
          </rPr>
          <t>BorcardI:</t>
        </r>
        <r>
          <rPr>
            <sz val="8"/>
            <rFont val="Tahoma"/>
            <family val="2"/>
          </rPr>
          <t xml:space="preserve">
Vitesse moyenne pour la semaine</t>
        </r>
      </text>
    </comment>
    <comment ref="G298" authorId="0">
      <text>
        <r>
          <rPr>
            <b/>
            <sz val="8"/>
            <rFont val="Tahoma"/>
            <family val="2"/>
          </rPr>
          <t>BorcardI:</t>
        </r>
        <r>
          <rPr>
            <sz val="8"/>
            <rFont val="Tahoma"/>
            <family val="2"/>
          </rPr>
          <t xml:space="preserve">
Total des chaerges de la semaine</t>
        </r>
      </text>
    </comment>
    <comment ref="L298" authorId="0">
      <text>
        <r>
          <rPr>
            <b/>
            <sz val="8"/>
            <rFont val="Tahoma"/>
            <family val="2"/>
          </rPr>
          <t>BorcardI:</t>
        </r>
        <r>
          <rPr>
            <sz val="8"/>
            <rFont val="Tahoma"/>
            <family val="2"/>
          </rPr>
          <t xml:space="preserve">
Vitesse moyenne pour la semaine</t>
        </r>
      </text>
    </comment>
    <comment ref="C309" authorId="0">
      <text>
        <r>
          <rPr>
            <b/>
            <sz val="8"/>
            <rFont val="Tahoma"/>
            <family val="2"/>
          </rPr>
          <t>BorcardI:</t>
        </r>
        <r>
          <rPr>
            <sz val="8"/>
            <rFont val="Tahoma"/>
            <family val="2"/>
          </rPr>
          <t xml:space="preserve">
Distance sur la semaine</t>
        </r>
      </text>
    </comment>
    <comment ref="D309" authorId="0">
      <text>
        <r>
          <rPr>
            <b/>
            <sz val="8"/>
            <rFont val="Tahoma"/>
            <family val="2"/>
          </rPr>
          <t>BorcardI:</t>
        </r>
        <r>
          <rPr>
            <sz val="8"/>
            <rFont val="Tahoma"/>
            <family val="2"/>
          </rPr>
          <t xml:space="preserve">
durée des sortie sur la semaine</t>
        </r>
      </text>
    </comment>
    <comment ref="E309" authorId="0">
      <text>
        <r>
          <rPr>
            <b/>
            <sz val="8"/>
            <rFont val="Tahoma"/>
            <family val="2"/>
          </rPr>
          <t>BorcardI:</t>
        </r>
        <r>
          <rPr>
            <sz val="8"/>
            <rFont val="Tahoma"/>
            <family val="2"/>
          </rPr>
          <t xml:space="preserve">
Vitesse moyenne pour la semaine</t>
        </r>
      </text>
    </comment>
    <comment ref="F309" authorId="0">
      <text>
        <r>
          <rPr>
            <b/>
            <sz val="8"/>
            <rFont val="Tahoma"/>
            <family val="2"/>
          </rPr>
          <t>BorcardI:</t>
        </r>
        <r>
          <rPr>
            <sz val="8"/>
            <rFont val="Tahoma"/>
            <family val="2"/>
          </rPr>
          <t xml:space="preserve">
Vitesse moyenne pour la semaine</t>
        </r>
      </text>
    </comment>
    <comment ref="G309" authorId="0">
      <text>
        <r>
          <rPr>
            <b/>
            <sz val="8"/>
            <rFont val="Tahoma"/>
            <family val="2"/>
          </rPr>
          <t>BorcardI:</t>
        </r>
        <r>
          <rPr>
            <sz val="8"/>
            <rFont val="Tahoma"/>
            <family val="2"/>
          </rPr>
          <t xml:space="preserve">
Total des chaerges de la semaine</t>
        </r>
      </text>
    </comment>
    <comment ref="L309" authorId="0">
      <text>
        <r>
          <rPr>
            <b/>
            <sz val="8"/>
            <rFont val="Tahoma"/>
            <family val="2"/>
          </rPr>
          <t>BorcardI:</t>
        </r>
        <r>
          <rPr>
            <sz val="8"/>
            <rFont val="Tahoma"/>
            <family val="2"/>
          </rPr>
          <t xml:space="preserve">
Vitesse moyenne pour la semaine</t>
        </r>
      </text>
    </comment>
    <comment ref="C320" authorId="0">
      <text>
        <r>
          <rPr>
            <b/>
            <sz val="8"/>
            <rFont val="Tahoma"/>
            <family val="2"/>
          </rPr>
          <t>BorcardI:</t>
        </r>
        <r>
          <rPr>
            <sz val="8"/>
            <rFont val="Tahoma"/>
            <family val="2"/>
          </rPr>
          <t xml:space="preserve">
Distance sur la semaine</t>
        </r>
      </text>
    </comment>
    <comment ref="D320" authorId="0">
      <text>
        <r>
          <rPr>
            <b/>
            <sz val="8"/>
            <rFont val="Tahoma"/>
            <family val="2"/>
          </rPr>
          <t>BorcardI:</t>
        </r>
        <r>
          <rPr>
            <sz val="8"/>
            <rFont val="Tahoma"/>
            <family val="2"/>
          </rPr>
          <t xml:space="preserve">
durée des sortie sur la semaine</t>
        </r>
      </text>
    </comment>
    <comment ref="E320" authorId="0">
      <text>
        <r>
          <rPr>
            <b/>
            <sz val="8"/>
            <rFont val="Tahoma"/>
            <family val="2"/>
          </rPr>
          <t>BorcardI:</t>
        </r>
        <r>
          <rPr>
            <sz val="8"/>
            <rFont val="Tahoma"/>
            <family val="2"/>
          </rPr>
          <t xml:space="preserve">
Vitesse moyenne pour la semaine</t>
        </r>
      </text>
    </comment>
    <comment ref="F320" authorId="0">
      <text>
        <r>
          <rPr>
            <b/>
            <sz val="8"/>
            <rFont val="Tahoma"/>
            <family val="2"/>
          </rPr>
          <t>BorcardI:</t>
        </r>
        <r>
          <rPr>
            <sz val="8"/>
            <rFont val="Tahoma"/>
            <family val="2"/>
          </rPr>
          <t xml:space="preserve">
Vitesse moyenne pour la semaine</t>
        </r>
      </text>
    </comment>
    <comment ref="G320" authorId="0">
      <text>
        <r>
          <rPr>
            <b/>
            <sz val="8"/>
            <rFont val="Tahoma"/>
            <family val="2"/>
          </rPr>
          <t>BorcardI:</t>
        </r>
        <r>
          <rPr>
            <sz val="8"/>
            <rFont val="Tahoma"/>
            <family val="2"/>
          </rPr>
          <t xml:space="preserve">
Total des chaerges de la semaine</t>
        </r>
      </text>
    </comment>
    <comment ref="L320" authorId="0">
      <text>
        <r>
          <rPr>
            <b/>
            <sz val="8"/>
            <rFont val="Tahoma"/>
            <family val="2"/>
          </rPr>
          <t>BorcardI:</t>
        </r>
        <r>
          <rPr>
            <sz val="8"/>
            <rFont val="Tahoma"/>
            <family val="2"/>
          </rPr>
          <t xml:space="preserve">
Vitesse moyenne pour la semaine</t>
        </r>
      </text>
    </comment>
    <comment ref="C331" authorId="0">
      <text>
        <r>
          <rPr>
            <b/>
            <sz val="8"/>
            <rFont val="Tahoma"/>
            <family val="2"/>
          </rPr>
          <t>BorcardI:</t>
        </r>
        <r>
          <rPr>
            <sz val="8"/>
            <rFont val="Tahoma"/>
            <family val="2"/>
          </rPr>
          <t xml:space="preserve">
Distance sur la semaine</t>
        </r>
      </text>
    </comment>
    <comment ref="D331" authorId="0">
      <text>
        <r>
          <rPr>
            <b/>
            <sz val="8"/>
            <rFont val="Tahoma"/>
            <family val="2"/>
          </rPr>
          <t>BorcardI:</t>
        </r>
        <r>
          <rPr>
            <sz val="8"/>
            <rFont val="Tahoma"/>
            <family val="2"/>
          </rPr>
          <t xml:space="preserve">
durée des sortie sur la semaine</t>
        </r>
      </text>
    </comment>
    <comment ref="E331" authorId="0">
      <text>
        <r>
          <rPr>
            <b/>
            <sz val="8"/>
            <rFont val="Tahoma"/>
            <family val="2"/>
          </rPr>
          <t>BorcardI:</t>
        </r>
        <r>
          <rPr>
            <sz val="8"/>
            <rFont val="Tahoma"/>
            <family val="2"/>
          </rPr>
          <t xml:space="preserve">
Vitesse moyenne pour la semaine</t>
        </r>
      </text>
    </comment>
    <comment ref="F331" authorId="0">
      <text>
        <r>
          <rPr>
            <b/>
            <sz val="8"/>
            <rFont val="Tahoma"/>
            <family val="2"/>
          </rPr>
          <t>BorcardI:</t>
        </r>
        <r>
          <rPr>
            <sz val="8"/>
            <rFont val="Tahoma"/>
            <family val="2"/>
          </rPr>
          <t xml:space="preserve">
Vitesse moyenne pour la semaine</t>
        </r>
      </text>
    </comment>
    <comment ref="G331" authorId="0">
      <text>
        <r>
          <rPr>
            <b/>
            <sz val="8"/>
            <rFont val="Tahoma"/>
            <family val="2"/>
          </rPr>
          <t>BorcardI:</t>
        </r>
        <r>
          <rPr>
            <sz val="8"/>
            <rFont val="Tahoma"/>
            <family val="2"/>
          </rPr>
          <t xml:space="preserve">
Total des chaerges de la semaine</t>
        </r>
      </text>
    </comment>
    <comment ref="L331" authorId="0">
      <text>
        <r>
          <rPr>
            <b/>
            <sz val="8"/>
            <rFont val="Tahoma"/>
            <family val="2"/>
          </rPr>
          <t>BorcardI:</t>
        </r>
        <r>
          <rPr>
            <sz val="8"/>
            <rFont val="Tahoma"/>
            <family val="2"/>
          </rPr>
          <t xml:space="preserve">
Vitesse moyenne pour la semaine</t>
        </r>
      </text>
    </comment>
    <comment ref="C342" authorId="0">
      <text>
        <r>
          <rPr>
            <b/>
            <sz val="8"/>
            <rFont val="Tahoma"/>
            <family val="2"/>
          </rPr>
          <t>BorcardI:</t>
        </r>
        <r>
          <rPr>
            <sz val="8"/>
            <rFont val="Tahoma"/>
            <family val="2"/>
          </rPr>
          <t xml:space="preserve">
Distance sur la semaine</t>
        </r>
      </text>
    </comment>
    <comment ref="D342" authorId="0">
      <text>
        <r>
          <rPr>
            <b/>
            <sz val="8"/>
            <rFont val="Tahoma"/>
            <family val="2"/>
          </rPr>
          <t>BorcardI:</t>
        </r>
        <r>
          <rPr>
            <sz val="8"/>
            <rFont val="Tahoma"/>
            <family val="2"/>
          </rPr>
          <t xml:space="preserve">
durée des sortie sur la semaine</t>
        </r>
      </text>
    </comment>
    <comment ref="E342" authorId="0">
      <text>
        <r>
          <rPr>
            <b/>
            <sz val="8"/>
            <rFont val="Tahoma"/>
            <family val="2"/>
          </rPr>
          <t>BorcardI:</t>
        </r>
        <r>
          <rPr>
            <sz val="8"/>
            <rFont val="Tahoma"/>
            <family val="2"/>
          </rPr>
          <t xml:space="preserve">
Vitesse moyenne pour la semaine</t>
        </r>
      </text>
    </comment>
    <comment ref="F342" authorId="0">
      <text>
        <r>
          <rPr>
            <b/>
            <sz val="8"/>
            <rFont val="Tahoma"/>
            <family val="2"/>
          </rPr>
          <t>BorcardI:</t>
        </r>
        <r>
          <rPr>
            <sz val="8"/>
            <rFont val="Tahoma"/>
            <family val="2"/>
          </rPr>
          <t xml:space="preserve">
Vitesse moyenne pour la semaine</t>
        </r>
      </text>
    </comment>
    <comment ref="G342" authorId="0">
      <text>
        <r>
          <rPr>
            <b/>
            <sz val="8"/>
            <rFont val="Tahoma"/>
            <family val="2"/>
          </rPr>
          <t>BorcardI:</t>
        </r>
        <r>
          <rPr>
            <sz val="8"/>
            <rFont val="Tahoma"/>
            <family val="2"/>
          </rPr>
          <t xml:space="preserve">
Total des chaerges de la semaine</t>
        </r>
      </text>
    </comment>
    <comment ref="L342" authorId="0">
      <text>
        <r>
          <rPr>
            <b/>
            <sz val="8"/>
            <rFont val="Tahoma"/>
            <family val="2"/>
          </rPr>
          <t>BorcardI:</t>
        </r>
        <r>
          <rPr>
            <sz val="8"/>
            <rFont val="Tahoma"/>
            <family val="2"/>
          </rPr>
          <t xml:space="preserve">
Vitesse moyenne pour la semaine</t>
        </r>
      </text>
    </comment>
    <comment ref="C353" authorId="0">
      <text>
        <r>
          <rPr>
            <b/>
            <sz val="8"/>
            <rFont val="Tahoma"/>
            <family val="2"/>
          </rPr>
          <t>BorcardI:</t>
        </r>
        <r>
          <rPr>
            <sz val="8"/>
            <rFont val="Tahoma"/>
            <family val="2"/>
          </rPr>
          <t xml:space="preserve">
Distance sur la semaine</t>
        </r>
      </text>
    </comment>
    <comment ref="D353" authorId="0">
      <text>
        <r>
          <rPr>
            <b/>
            <sz val="8"/>
            <rFont val="Tahoma"/>
            <family val="2"/>
          </rPr>
          <t>BorcardI:</t>
        </r>
        <r>
          <rPr>
            <sz val="8"/>
            <rFont val="Tahoma"/>
            <family val="2"/>
          </rPr>
          <t xml:space="preserve">
durée des sortie sur la semaine</t>
        </r>
      </text>
    </comment>
    <comment ref="E353" authorId="0">
      <text>
        <r>
          <rPr>
            <b/>
            <sz val="8"/>
            <rFont val="Tahoma"/>
            <family val="2"/>
          </rPr>
          <t>BorcardI:</t>
        </r>
        <r>
          <rPr>
            <sz val="8"/>
            <rFont val="Tahoma"/>
            <family val="2"/>
          </rPr>
          <t xml:space="preserve">
Vitesse moyenne pour la semaine</t>
        </r>
      </text>
    </comment>
    <comment ref="F353" authorId="0">
      <text>
        <r>
          <rPr>
            <b/>
            <sz val="8"/>
            <rFont val="Tahoma"/>
            <family val="2"/>
          </rPr>
          <t>BorcardI:</t>
        </r>
        <r>
          <rPr>
            <sz val="8"/>
            <rFont val="Tahoma"/>
            <family val="2"/>
          </rPr>
          <t xml:space="preserve">
Vitesse moyenne pour la semaine</t>
        </r>
      </text>
    </comment>
    <comment ref="G353" authorId="0">
      <text>
        <r>
          <rPr>
            <b/>
            <sz val="8"/>
            <rFont val="Tahoma"/>
            <family val="2"/>
          </rPr>
          <t>BorcardI:</t>
        </r>
        <r>
          <rPr>
            <sz val="8"/>
            <rFont val="Tahoma"/>
            <family val="2"/>
          </rPr>
          <t xml:space="preserve">
Total des chaerges de la semaine</t>
        </r>
      </text>
    </comment>
    <comment ref="L353" authorId="0">
      <text>
        <r>
          <rPr>
            <b/>
            <sz val="8"/>
            <rFont val="Tahoma"/>
            <family val="2"/>
          </rPr>
          <t>BorcardI:</t>
        </r>
        <r>
          <rPr>
            <sz val="8"/>
            <rFont val="Tahoma"/>
            <family val="2"/>
          </rPr>
          <t xml:space="preserve">
Vitesse moyenne pour la semaine</t>
        </r>
      </text>
    </comment>
    <comment ref="C364" authorId="0">
      <text>
        <r>
          <rPr>
            <b/>
            <sz val="8"/>
            <rFont val="Tahoma"/>
            <family val="2"/>
          </rPr>
          <t>BorcardI:</t>
        </r>
        <r>
          <rPr>
            <sz val="8"/>
            <rFont val="Tahoma"/>
            <family val="2"/>
          </rPr>
          <t xml:space="preserve">
Distance sur la semaine</t>
        </r>
      </text>
    </comment>
    <comment ref="D364" authorId="0">
      <text>
        <r>
          <rPr>
            <b/>
            <sz val="8"/>
            <rFont val="Tahoma"/>
            <family val="2"/>
          </rPr>
          <t>BorcardI:</t>
        </r>
        <r>
          <rPr>
            <sz val="8"/>
            <rFont val="Tahoma"/>
            <family val="2"/>
          </rPr>
          <t xml:space="preserve">
durée des sortie sur la semaine</t>
        </r>
      </text>
    </comment>
    <comment ref="E364" authorId="0">
      <text>
        <r>
          <rPr>
            <b/>
            <sz val="8"/>
            <rFont val="Tahoma"/>
            <family val="2"/>
          </rPr>
          <t>BorcardI:</t>
        </r>
        <r>
          <rPr>
            <sz val="8"/>
            <rFont val="Tahoma"/>
            <family val="2"/>
          </rPr>
          <t xml:space="preserve">
Vitesse moyenne pour la semaine</t>
        </r>
      </text>
    </comment>
    <comment ref="F364" authorId="0">
      <text>
        <r>
          <rPr>
            <b/>
            <sz val="8"/>
            <rFont val="Tahoma"/>
            <family val="2"/>
          </rPr>
          <t>BorcardI:</t>
        </r>
        <r>
          <rPr>
            <sz val="8"/>
            <rFont val="Tahoma"/>
            <family val="2"/>
          </rPr>
          <t xml:space="preserve">
Vitesse moyenne pour la semaine</t>
        </r>
      </text>
    </comment>
    <comment ref="G364" authorId="0">
      <text>
        <r>
          <rPr>
            <b/>
            <sz val="8"/>
            <rFont val="Tahoma"/>
            <family val="2"/>
          </rPr>
          <t>BorcardI:</t>
        </r>
        <r>
          <rPr>
            <sz val="8"/>
            <rFont val="Tahoma"/>
            <family val="2"/>
          </rPr>
          <t xml:space="preserve">
Total des chaerges de la semaine</t>
        </r>
      </text>
    </comment>
    <comment ref="L364" authorId="0">
      <text>
        <r>
          <rPr>
            <b/>
            <sz val="8"/>
            <rFont val="Tahoma"/>
            <family val="2"/>
          </rPr>
          <t>BorcardI:</t>
        </r>
        <r>
          <rPr>
            <sz val="8"/>
            <rFont val="Tahoma"/>
            <family val="2"/>
          </rPr>
          <t xml:space="preserve">
Vitesse moyenne pour la semaine</t>
        </r>
      </text>
    </comment>
    <comment ref="C375" authorId="0">
      <text>
        <r>
          <rPr>
            <b/>
            <sz val="8"/>
            <rFont val="Tahoma"/>
            <family val="2"/>
          </rPr>
          <t>BorcardI:</t>
        </r>
        <r>
          <rPr>
            <sz val="8"/>
            <rFont val="Tahoma"/>
            <family val="2"/>
          </rPr>
          <t xml:space="preserve">
Distance sur la semaine</t>
        </r>
      </text>
    </comment>
    <comment ref="D375" authorId="0">
      <text>
        <r>
          <rPr>
            <b/>
            <sz val="8"/>
            <rFont val="Tahoma"/>
            <family val="2"/>
          </rPr>
          <t>BorcardI:</t>
        </r>
        <r>
          <rPr>
            <sz val="8"/>
            <rFont val="Tahoma"/>
            <family val="2"/>
          </rPr>
          <t xml:space="preserve">
durée des sortie sur la semaine</t>
        </r>
      </text>
    </comment>
    <comment ref="E375" authorId="0">
      <text>
        <r>
          <rPr>
            <b/>
            <sz val="8"/>
            <rFont val="Tahoma"/>
            <family val="2"/>
          </rPr>
          <t>BorcardI:</t>
        </r>
        <r>
          <rPr>
            <sz val="8"/>
            <rFont val="Tahoma"/>
            <family val="2"/>
          </rPr>
          <t xml:space="preserve">
Vitesse moyenne pour la semaine</t>
        </r>
      </text>
    </comment>
    <comment ref="F375" authorId="0">
      <text>
        <r>
          <rPr>
            <b/>
            <sz val="8"/>
            <rFont val="Tahoma"/>
            <family val="2"/>
          </rPr>
          <t>BorcardI:</t>
        </r>
        <r>
          <rPr>
            <sz val="8"/>
            <rFont val="Tahoma"/>
            <family val="2"/>
          </rPr>
          <t xml:space="preserve">
Vitesse moyenne pour la semaine</t>
        </r>
      </text>
    </comment>
    <comment ref="G375" authorId="0">
      <text>
        <r>
          <rPr>
            <b/>
            <sz val="8"/>
            <rFont val="Tahoma"/>
            <family val="2"/>
          </rPr>
          <t>BorcardI:</t>
        </r>
        <r>
          <rPr>
            <sz val="8"/>
            <rFont val="Tahoma"/>
            <family val="2"/>
          </rPr>
          <t xml:space="preserve">
Total des chaerges de la semaine</t>
        </r>
      </text>
    </comment>
    <comment ref="L375" authorId="0">
      <text>
        <r>
          <rPr>
            <b/>
            <sz val="8"/>
            <rFont val="Tahoma"/>
            <family val="2"/>
          </rPr>
          <t>BorcardI:</t>
        </r>
        <r>
          <rPr>
            <sz val="8"/>
            <rFont val="Tahoma"/>
            <family val="2"/>
          </rPr>
          <t xml:space="preserve">
Vitesse moyenne pour la semaine</t>
        </r>
      </text>
    </comment>
    <comment ref="C386" authorId="0">
      <text>
        <r>
          <rPr>
            <b/>
            <sz val="8"/>
            <rFont val="Tahoma"/>
            <family val="2"/>
          </rPr>
          <t>BorcardI:</t>
        </r>
        <r>
          <rPr>
            <sz val="8"/>
            <rFont val="Tahoma"/>
            <family val="2"/>
          </rPr>
          <t xml:space="preserve">
Distance sur la semaine</t>
        </r>
      </text>
    </comment>
    <comment ref="D386" authorId="0">
      <text>
        <r>
          <rPr>
            <b/>
            <sz val="8"/>
            <rFont val="Tahoma"/>
            <family val="2"/>
          </rPr>
          <t>BorcardI:</t>
        </r>
        <r>
          <rPr>
            <sz val="8"/>
            <rFont val="Tahoma"/>
            <family val="2"/>
          </rPr>
          <t xml:space="preserve">
durée des sortie sur la semaine</t>
        </r>
      </text>
    </comment>
    <comment ref="E386" authorId="0">
      <text>
        <r>
          <rPr>
            <b/>
            <sz val="8"/>
            <rFont val="Tahoma"/>
            <family val="2"/>
          </rPr>
          <t>BorcardI:</t>
        </r>
        <r>
          <rPr>
            <sz val="8"/>
            <rFont val="Tahoma"/>
            <family val="2"/>
          </rPr>
          <t xml:space="preserve">
Vitesse moyenne pour la semaine</t>
        </r>
      </text>
    </comment>
    <comment ref="F386" authorId="0">
      <text>
        <r>
          <rPr>
            <b/>
            <sz val="8"/>
            <rFont val="Tahoma"/>
            <family val="2"/>
          </rPr>
          <t>BorcardI:</t>
        </r>
        <r>
          <rPr>
            <sz val="8"/>
            <rFont val="Tahoma"/>
            <family val="2"/>
          </rPr>
          <t xml:space="preserve">
Vitesse moyenne pour la semaine</t>
        </r>
      </text>
    </comment>
    <comment ref="G386" authorId="0">
      <text>
        <r>
          <rPr>
            <b/>
            <sz val="8"/>
            <rFont val="Tahoma"/>
            <family val="2"/>
          </rPr>
          <t>BorcardI:</t>
        </r>
        <r>
          <rPr>
            <sz val="8"/>
            <rFont val="Tahoma"/>
            <family val="2"/>
          </rPr>
          <t xml:space="preserve">
Total des chaerges de la semaine</t>
        </r>
      </text>
    </comment>
    <comment ref="L386" authorId="0">
      <text>
        <r>
          <rPr>
            <b/>
            <sz val="8"/>
            <rFont val="Tahoma"/>
            <family val="2"/>
          </rPr>
          <t>BorcardI:</t>
        </r>
        <r>
          <rPr>
            <sz val="8"/>
            <rFont val="Tahoma"/>
            <family val="2"/>
          </rPr>
          <t xml:space="preserve">
Vitesse moyenne pour la semaine</t>
        </r>
      </text>
    </comment>
    <comment ref="C397" authorId="0">
      <text>
        <r>
          <rPr>
            <b/>
            <sz val="8"/>
            <rFont val="Tahoma"/>
            <family val="2"/>
          </rPr>
          <t>BorcardI:</t>
        </r>
        <r>
          <rPr>
            <sz val="8"/>
            <rFont val="Tahoma"/>
            <family val="2"/>
          </rPr>
          <t xml:space="preserve">
Distance sur la semaine</t>
        </r>
      </text>
    </comment>
    <comment ref="D397" authorId="0">
      <text>
        <r>
          <rPr>
            <b/>
            <sz val="8"/>
            <rFont val="Tahoma"/>
            <family val="2"/>
          </rPr>
          <t>BorcardI:</t>
        </r>
        <r>
          <rPr>
            <sz val="8"/>
            <rFont val="Tahoma"/>
            <family val="2"/>
          </rPr>
          <t xml:space="preserve">
durée des sortie sur la semaine</t>
        </r>
      </text>
    </comment>
    <comment ref="E397" authorId="0">
      <text>
        <r>
          <rPr>
            <b/>
            <sz val="8"/>
            <rFont val="Tahoma"/>
            <family val="2"/>
          </rPr>
          <t>BorcardI:</t>
        </r>
        <r>
          <rPr>
            <sz val="8"/>
            <rFont val="Tahoma"/>
            <family val="2"/>
          </rPr>
          <t xml:space="preserve">
Vitesse moyenne pour la semaine</t>
        </r>
      </text>
    </comment>
    <comment ref="F397" authorId="0">
      <text>
        <r>
          <rPr>
            <b/>
            <sz val="8"/>
            <rFont val="Tahoma"/>
            <family val="2"/>
          </rPr>
          <t>BorcardI:</t>
        </r>
        <r>
          <rPr>
            <sz val="8"/>
            <rFont val="Tahoma"/>
            <family val="2"/>
          </rPr>
          <t xml:space="preserve">
Vitesse moyenne pour la semaine</t>
        </r>
      </text>
    </comment>
    <comment ref="G397" authorId="0">
      <text>
        <r>
          <rPr>
            <b/>
            <sz val="8"/>
            <rFont val="Tahoma"/>
            <family val="2"/>
          </rPr>
          <t>BorcardI:</t>
        </r>
        <r>
          <rPr>
            <sz val="8"/>
            <rFont val="Tahoma"/>
            <family val="2"/>
          </rPr>
          <t xml:space="preserve">
Total des chaerges de la semaine</t>
        </r>
      </text>
    </comment>
    <comment ref="L397" authorId="0">
      <text>
        <r>
          <rPr>
            <b/>
            <sz val="8"/>
            <rFont val="Tahoma"/>
            <family val="2"/>
          </rPr>
          <t>BorcardI:</t>
        </r>
        <r>
          <rPr>
            <sz val="8"/>
            <rFont val="Tahoma"/>
            <family val="2"/>
          </rPr>
          <t xml:space="preserve">
Vitesse moyenne pour la semaine</t>
        </r>
      </text>
    </comment>
    <comment ref="C408" authorId="0">
      <text>
        <r>
          <rPr>
            <b/>
            <sz val="8"/>
            <rFont val="Tahoma"/>
            <family val="2"/>
          </rPr>
          <t>BorcardI:</t>
        </r>
        <r>
          <rPr>
            <sz val="8"/>
            <rFont val="Tahoma"/>
            <family val="2"/>
          </rPr>
          <t xml:space="preserve">
Distance sur la semaine</t>
        </r>
      </text>
    </comment>
    <comment ref="D408" authorId="0">
      <text>
        <r>
          <rPr>
            <b/>
            <sz val="8"/>
            <rFont val="Tahoma"/>
            <family val="2"/>
          </rPr>
          <t>BorcardI:</t>
        </r>
        <r>
          <rPr>
            <sz val="8"/>
            <rFont val="Tahoma"/>
            <family val="2"/>
          </rPr>
          <t xml:space="preserve">
durée des sortie sur la semaine</t>
        </r>
      </text>
    </comment>
    <comment ref="E408" authorId="0">
      <text>
        <r>
          <rPr>
            <b/>
            <sz val="8"/>
            <rFont val="Tahoma"/>
            <family val="2"/>
          </rPr>
          <t>BorcardI:</t>
        </r>
        <r>
          <rPr>
            <sz val="8"/>
            <rFont val="Tahoma"/>
            <family val="2"/>
          </rPr>
          <t xml:space="preserve">
Vitesse moyenne pour la semaine</t>
        </r>
      </text>
    </comment>
    <comment ref="F408" authorId="0">
      <text>
        <r>
          <rPr>
            <b/>
            <sz val="8"/>
            <rFont val="Tahoma"/>
            <family val="2"/>
          </rPr>
          <t>BorcardI:</t>
        </r>
        <r>
          <rPr>
            <sz val="8"/>
            <rFont val="Tahoma"/>
            <family val="2"/>
          </rPr>
          <t xml:space="preserve">
Vitesse moyenne pour la semaine</t>
        </r>
      </text>
    </comment>
    <comment ref="G408" authorId="0">
      <text>
        <r>
          <rPr>
            <b/>
            <sz val="8"/>
            <rFont val="Tahoma"/>
            <family val="2"/>
          </rPr>
          <t>BorcardI:</t>
        </r>
        <r>
          <rPr>
            <sz val="8"/>
            <rFont val="Tahoma"/>
            <family val="2"/>
          </rPr>
          <t xml:space="preserve">
Total des chaerges de la semaine</t>
        </r>
      </text>
    </comment>
    <comment ref="L408" authorId="0">
      <text>
        <r>
          <rPr>
            <b/>
            <sz val="8"/>
            <rFont val="Tahoma"/>
            <family val="2"/>
          </rPr>
          <t>BorcardI:</t>
        </r>
        <r>
          <rPr>
            <sz val="8"/>
            <rFont val="Tahoma"/>
            <family val="2"/>
          </rPr>
          <t xml:space="preserve">
Vitesse moyenne pour la semaine</t>
        </r>
      </text>
    </comment>
    <comment ref="C419" authorId="0">
      <text>
        <r>
          <rPr>
            <b/>
            <sz val="8"/>
            <rFont val="Tahoma"/>
            <family val="2"/>
          </rPr>
          <t>BorcardI:</t>
        </r>
        <r>
          <rPr>
            <sz val="8"/>
            <rFont val="Tahoma"/>
            <family val="2"/>
          </rPr>
          <t xml:space="preserve">
Distance sur la semaine</t>
        </r>
      </text>
    </comment>
    <comment ref="D419" authorId="0">
      <text>
        <r>
          <rPr>
            <b/>
            <sz val="8"/>
            <rFont val="Tahoma"/>
            <family val="2"/>
          </rPr>
          <t>BorcardI:</t>
        </r>
        <r>
          <rPr>
            <sz val="8"/>
            <rFont val="Tahoma"/>
            <family val="2"/>
          </rPr>
          <t xml:space="preserve">
durée des sortie sur la semaine</t>
        </r>
      </text>
    </comment>
    <comment ref="E419" authorId="0">
      <text>
        <r>
          <rPr>
            <b/>
            <sz val="8"/>
            <rFont val="Tahoma"/>
            <family val="2"/>
          </rPr>
          <t>BorcardI:</t>
        </r>
        <r>
          <rPr>
            <sz val="8"/>
            <rFont val="Tahoma"/>
            <family val="2"/>
          </rPr>
          <t xml:space="preserve">
Vitesse moyenne pour la semaine</t>
        </r>
      </text>
    </comment>
    <comment ref="F419" authorId="0">
      <text>
        <r>
          <rPr>
            <b/>
            <sz val="8"/>
            <rFont val="Tahoma"/>
            <family val="2"/>
          </rPr>
          <t>BorcardI:</t>
        </r>
        <r>
          <rPr>
            <sz val="8"/>
            <rFont val="Tahoma"/>
            <family val="2"/>
          </rPr>
          <t xml:space="preserve">
Vitesse moyenne pour la semaine</t>
        </r>
      </text>
    </comment>
    <comment ref="G419" authorId="0">
      <text>
        <r>
          <rPr>
            <b/>
            <sz val="8"/>
            <rFont val="Tahoma"/>
            <family val="2"/>
          </rPr>
          <t>BorcardI:</t>
        </r>
        <r>
          <rPr>
            <sz val="8"/>
            <rFont val="Tahoma"/>
            <family val="2"/>
          </rPr>
          <t xml:space="preserve">
Total des chaerges de la semaine</t>
        </r>
      </text>
    </comment>
    <comment ref="L419" authorId="0">
      <text>
        <r>
          <rPr>
            <b/>
            <sz val="8"/>
            <rFont val="Tahoma"/>
            <family val="2"/>
          </rPr>
          <t>BorcardI:</t>
        </r>
        <r>
          <rPr>
            <sz val="8"/>
            <rFont val="Tahoma"/>
            <family val="2"/>
          </rPr>
          <t xml:space="preserve">
Vitesse moyenne pour la semaine</t>
        </r>
      </text>
    </comment>
    <comment ref="C430" authorId="0">
      <text>
        <r>
          <rPr>
            <b/>
            <sz val="8"/>
            <rFont val="Tahoma"/>
            <family val="2"/>
          </rPr>
          <t>BorcardI:</t>
        </r>
        <r>
          <rPr>
            <sz val="8"/>
            <rFont val="Tahoma"/>
            <family val="2"/>
          </rPr>
          <t xml:space="preserve">
Distance sur la semaine</t>
        </r>
      </text>
    </comment>
    <comment ref="D430" authorId="0">
      <text>
        <r>
          <rPr>
            <b/>
            <sz val="8"/>
            <rFont val="Tahoma"/>
            <family val="2"/>
          </rPr>
          <t>BorcardI:</t>
        </r>
        <r>
          <rPr>
            <sz val="8"/>
            <rFont val="Tahoma"/>
            <family val="2"/>
          </rPr>
          <t xml:space="preserve">
durée des sortie sur la semaine</t>
        </r>
      </text>
    </comment>
    <comment ref="E430" authorId="0">
      <text>
        <r>
          <rPr>
            <b/>
            <sz val="8"/>
            <rFont val="Tahoma"/>
            <family val="2"/>
          </rPr>
          <t>BorcardI:</t>
        </r>
        <r>
          <rPr>
            <sz val="8"/>
            <rFont val="Tahoma"/>
            <family val="2"/>
          </rPr>
          <t xml:space="preserve">
Vitesse moyenne pour la semaine</t>
        </r>
      </text>
    </comment>
    <comment ref="F430" authorId="0">
      <text>
        <r>
          <rPr>
            <b/>
            <sz val="8"/>
            <rFont val="Tahoma"/>
            <family val="2"/>
          </rPr>
          <t>BorcardI:</t>
        </r>
        <r>
          <rPr>
            <sz val="8"/>
            <rFont val="Tahoma"/>
            <family val="2"/>
          </rPr>
          <t xml:space="preserve">
Vitesse moyenne pour la semaine</t>
        </r>
      </text>
    </comment>
    <comment ref="G430" authorId="0">
      <text>
        <r>
          <rPr>
            <b/>
            <sz val="8"/>
            <rFont val="Tahoma"/>
            <family val="2"/>
          </rPr>
          <t>BorcardI:</t>
        </r>
        <r>
          <rPr>
            <sz val="8"/>
            <rFont val="Tahoma"/>
            <family val="2"/>
          </rPr>
          <t xml:space="preserve">
Total des chaerges de la semaine</t>
        </r>
      </text>
    </comment>
    <comment ref="L430" authorId="0">
      <text>
        <r>
          <rPr>
            <b/>
            <sz val="8"/>
            <rFont val="Tahoma"/>
            <family val="2"/>
          </rPr>
          <t>BorcardI:</t>
        </r>
        <r>
          <rPr>
            <sz val="8"/>
            <rFont val="Tahoma"/>
            <family val="2"/>
          </rPr>
          <t xml:space="preserve">
Vitesse moyenne pour la semaine</t>
        </r>
      </text>
    </comment>
    <comment ref="C441" authorId="0">
      <text>
        <r>
          <rPr>
            <b/>
            <sz val="8"/>
            <rFont val="Tahoma"/>
            <family val="2"/>
          </rPr>
          <t>BorcardI:</t>
        </r>
        <r>
          <rPr>
            <sz val="8"/>
            <rFont val="Tahoma"/>
            <family val="2"/>
          </rPr>
          <t xml:space="preserve">
Distance sur la semaine</t>
        </r>
      </text>
    </comment>
    <comment ref="D441" authorId="0">
      <text>
        <r>
          <rPr>
            <b/>
            <sz val="8"/>
            <rFont val="Tahoma"/>
            <family val="2"/>
          </rPr>
          <t>BorcardI:</t>
        </r>
        <r>
          <rPr>
            <sz val="8"/>
            <rFont val="Tahoma"/>
            <family val="2"/>
          </rPr>
          <t xml:space="preserve">
durée des sortie sur la semaine</t>
        </r>
      </text>
    </comment>
    <comment ref="E441" authorId="0">
      <text>
        <r>
          <rPr>
            <b/>
            <sz val="8"/>
            <rFont val="Tahoma"/>
            <family val="2"/>
          </rPr>
          <t>BorcardI:</t>
        </r>
        <r>
          <rPr>
            <sz val="8"/>
            <rFont val="Tahoma"/>
            <family val="2"/>
          </rPr>
          <t xml:space="preserve">
Vitesse moyenne pour la semaine</t>
        </r>
      </text>
    </comment>
    <comment ref="F441" authorId="0">
      <text>
        <r>
          <rPr>
            <b/>
            <sz val="8"/>
            <rFont val="Tahoma"/>
            <family val="2"/>
          </rPr>
          <t>BorcardI:</t>
        </r>
        <r>
          <rPr>
            <sz val="8"/>
            <rFont val="Tahoma"/>
            <family val="2"/>
          </rPr>
          <t xml:space="preserve">
Vitesse moyenne pour la semaine</t>
        </r>
      </text>
    </comment>
    <comment ref="G441" authorId="0">
      <text>
        <r>
          <rPr>
            <b/>
            <sz val="8"/>
            <rFont val="Tahoma"/>
            <family val="2"/>
          </rPr>
          <t>BorcardI:</t>
        </r>
        <r>
          <rPr>
            <sz val="8"/>
            <rFont val="Tahoma"/>
            <family val="2"/>
          </rPr>
          <t xml:space="preserve">
Total des chaerges de la semaine</t>
        </r>
      </text>
    </comment>
    <comment ref="L441" authorId="0">
      <text>
        <r>
          <rPr>
            <b/>
            <sz val="8"/>
            <rFont val="Tahoma"/>
            <family val="2"/>
          </rPr>
          <t>BorcardI:</t>
        </r>
        <r>
          <rPr>
            <sz val="8"/>
            <rFont val="Tahoma"/>
            <family val="2"/>
          </rPr>
          <t xml:space="preserve">
Vitesse moyenne pour la semaine</t>
        </r>
      </text>
    </comment>
    <comment ref="C452" authorId="0">
      <text>
        <r>
          <rPr>
            <b/>
            <sz val="8"/>
            <rFont val="Tahoma"/>
            <family val="2"/>
          </rPr>
          <t>BorcardI:</t>
        </r>
        <r>
          <rPr>
            <sz val="8"/>
            <rFont val="Tahoma"/>
            <family val="2"/>
          </rPr>
          <t xml:space="preserve">
Distance sur la semaine</t>
        </r>
      </text>
    </comment>
    <comment ref="D452" authorId="0">
      <text>
        <r>
          <rPr>
            <b/>
            <sz val="8"/>
            <rFont val="Tahoma"/>
            <family val="2"/>
          </rPr>
          <t>BorcardI:</t>
        </r>
        <r>
          <rPr>
            <sz val="8"/>
            <rFont val="Tahoma"/>
            <family val="2"/>
          </rPr>
          <t xml:space="preserve">
durée des sortie sur la semaine</t>
        </r>
      </text>
    </comment>
    <comment ref="E452" authorId="0">
      <text>
        <r>
          <rPr>
            <b/>
            <sz val="8"/>
            <rFont val="Tahoma"/>
            <family val="2"/>
          </rPr>
          <t>BorcardI:</t>
        </r>
        <r>
          <rPr>
            <sz val="8"/>
            <rFont val="Tahoma"/>
            <family val="2"/>
          </rPr>
          <t xml:space="preserve">
Vitesse moyenne pour la semaine</t>
        </r>
      </text>
    </comment>
    <comment ref="F452" authorId="0">
      <text>
        <r>
          <rPr>
            <b/>
            <sz val="8"/>
            <rFont val="Tahoma"/>
            <family val="2"/>
          </rPr>
          <t>BorcardI:</t>
        </r>
        <r>
          <rPr>
            <sz val="8"/>
            <rFont val="Tahoma"/>
            <family val="2"/>
          </rPr>
          <t xml:space="preserve">
Vitesse moyenne pour la semaine</t>
        </r>
      </text>
    </comment>
    <comment ref="G452" authorId="0">
      <text>
        <r>
          <rPr>
            <b/>
            <sz val="8"/>
            <rFont val="Tahoma"/>
            <family val="2"/>
          </rPr>
          <t>BorcardI:</t>
        </r>
        <r>
          <rPr>
            <sz val="8"/>
            <rFont val="Tahoma"/>
            <family val="2"/>
          </rPr>
          <t xml:space="preserve">
Total des chaerges de la semaine</t>
        </r>
      </text>
    </comment>
    <comment ref="L452" authorId="0">
      <text>
        <r>
          <rPr>
            <b/>
            <sz val="8"/>
            <rFont val="Tahoma"/>
            <family val="2"/>
          </rPr>
          <t>BorcardI:</t>
        </r>
        <r>
          <rPr>
            <sz val="8"/>
            <rFont val="Tahoma"/>
            <family val="2"/>
          </rPr>
          <t xml:space="preserve">
Vitesse moyenne pour la semaine</t>
        </r>
      </text>
    </comment>
    <comment ref="C463" authorId="0">
      <text>
        <r>
          <rPr>
            <b/>
            <sz val="8"/>
            <rFont val="Tahoma"/>
            <family val="2"/>
          </rPr>
          <t>BorcardI:</t>
        </r>
        <r>
          <rPr>
            <sz val="8"/>
            <rFont val="Tahoma"/>
            <family val="2"/>
          </rPr>
          <t xml:space="preserve">
Distance sur la semaine</t>
        </r>
      </text>
    </comment>
    <comment ref="D463" authorId="0">
      <text>
        <r>
          <rPr>
            <b/>
            <sz val="8"/>
            <rFont val="Tahoma"/>
            <family val="2"/>
          </rPr>
          <t>BorcardI:</t>
        </r>
        <r>
          <rPr>
            <sz val="8"/>
            <rFont val="Tahoma"/>
            <family val="2"/>
          </rPr>
          <t xml:space="preserve">
durée des sortie sur la semaine</t>
        </r>
      </text>
    </comment>
    <comment ref="E463" authorId="0">
      <text>
        <r>
          <rPr>
            <b/>
            <sz val="8"/>
            <rFont val="Tahoma"/>
            <family val="2"/>
          </rPr>
          <t>BorcardI:</t>
        </r>
        <r>
          <rPr>
            <sz val="8"/>
            <rFont val="Tahoma"/>
            <family val="2"/>
          </rPr>
          <t xml:space="preserve">
Vitesse moyenne pour la semaine</t>
        </r>
      </text>
    </comment>
    <comment ref="F463" authorId="0">
      <text>
        <r>
          <rPr>
            <b/>
            <sz val="8"/>
            <rFont val="Tahoma"/>
            <family val="2"/>
          </rPr>
          <t>BorcardI:</t>
        </r>
        <r>
          <rPr>
            <sz val="8"/>
            <rFont val="Tahoma"/>
            <family val="2"/>
          </rPr>
          <t xml:space="preserve">
Vitesse moyenne pour la semaine</t>
        </r>
      </text>
    </comment>
    <comment ref="G463" authorId="0">
      <text>
        <r>
          <rPr>
            <b/>
            <sz val="8"/>
            <rFont val="Tahoma"/>
            <family val="2"/>
          </rPr>
          <t>BorcardI:</t>
        </r>
        <r>
          <rPr>
            <sz val="8"/>
            <rFont val="Tahoma"/>
            <family val="2"/>
          </rPr>
          <t xml:space="preserve">
Total des chaerges de la semaine</t>
        </r>
      </text>
    </comment>
    <comment ref="L463" authorId="0">
      <text>
        <r>
          <rPr>
            <b/>
            <sz val="8"/>
            <rFont val="Tahoma"/>
            <family val="2"/>
          </rPr>
          <t>BorcardI:</t>
        </r>
        <r>
          <rPr>
            <sz val="8"/>
            <rFont val="Tahoma"/>
            <family val="2"/>
          </rPr>
          <t xml:space="preserve">
Vitesse moyenne pour la semaine</t>
        </r>
      </text>
    </comment>
    <comment ref="C474" authorId="0">
      <text>
        <r>
          <rPr>
            <b/>
            <sz val="8"/>
            <rFont val="Tahoma"/>
            <family val="2"/>
          </rPr>
          <t>BorcardI:</t>
        </r>
        <r>
          <rPr>
            <sz val="8"/>
            <rFont val="Tahoma"/>
            <family val="2"/>
          </rPr>
          <t xml:space="preserve">
Distance sur la semaine</t>
        </r>
      </text>
    </comment>
    <comment ref="D474" authorId="0">
      <text>
        <r>
          <rPr>
            <b/>
            <sz val="8"/>
            <rFont val="Tahoma"/>
            <family val="2"/>
          </rPr>
          <t>BorcardI:</t>
        </r>
        <r>
          <rPr>
            <sz val="8"/>
            <rFont val="Tahoma"/>
            <family val="2"/>
          </rPr>
          <t xml:space="preserve">
durée des sortie sur la semaine</t>
        </r>
      </text>
    </comment>
    <comment ref="E474" authorId="0">
      <text>
        <r>
          <rPr>
            <b/>
            <sz val="8"/>
            <rFont val="Tahoma"/>
            <family val="2"/>
          </rPr>
          <t>BorcardI:</t>
        </r>
        <r>
          <rPr>
            <sz val="8"/>
            <rFont val="Tahoma"/>
            <family val="2"/>
          </rPr>
          <t xml:space="preserve">
Vitesse moyenne pour la semaine</t>
        </r>
      </text>
    </comment>
    <comment ref="F474" authorId="0">
      <text>
        <r>
          <rPr>
            <b/>
            <sz val="8"/>
            <rFont val="Tahoma"/>
            <family val="2"/>
          </rPr>
          <t>BorcardI:</t>
        </r>
        <r>
          <rPr>
            <sz val="8"/>
            <rFont val="Tahoma"/>
            <family val="2"/>
          </rPr>
          <t xml:space="preserve">
Vitesse moyenne pour la semaine</t>
        </r>
      </text>
    </comment>
    <comment ref="G474" authorId="0">
      <text>
        <r>
          <rPr>
            <b/>
            <sz val="8"/>
            <rFont val="Tahoma"/>
            <family val="2"/>
          </rPr>
          <t>BorcardI:</t>
        </r>
        <r>
          <rPr>
            <sz val="8"/>
            <rFont val="Tahoma"/>
            <family val="2"/>
          </rPr>
          <t xml:space="preserve">
Total des chaerges de la semaine</t>
        </r>
      </text>
    </comment>
    <comment ref="L474" authorId="0">
      <text>
        <r>
          <rPr>
            <b/>
            <sz val="8"/>
            <rFont val="Tahoma"/>
            <family val="2"/>
          </rPr>
          <t>BorcardI:</t>
        </r>
        <r>
          <rPr>
            <sz val="8"/>
            <rFont val="Tahoma"/>
            <family val="2"/>
          </rPr>
          <t xml:space="preserve">
Vitesse moyenne pour la semaine</t>
        </r>
      </text>
    </comment>
    <comment ref="C485" authorId="0">
      <text>
        <r>
          <rPr>
            <b/>
            <sz val="8"/>
            <rFont val="Tahoma"/>
            <family val="2"/>
          </rPr>
          <t>BorcardI:</t>
        </r>
        <r>
          <rPr>
            <sz val="8"/>
            <rFont val="Tahoma"/>
            <family val="2"/>
          </rPr>
          <t xml:space="preserve">
Distance sur la semaine</t>
        </r>
      </text>
    </comment>
    <comment ref="D485" authorId="0">
      <text>
        <r>
          <rPr>
            <b/>
            <sz val="8"/>
            <rFont val="Tahoma"/>
            <family val="2"/>
          </rPr>
          <t>BorcardI:</t>
        </r>
        <r>
          <rPr>
            <sz val="8"/>
            <rFont val="Tahoma"/>
            <family val="2"/>
          </rPr>
          <t xml:space="preserve">
durée des sortie sur la semaine</t>
        </r>
      </text>
    </comment>
    <comment ref="E485" authorId="0">
      <text>
        <r>
          <rPr>
            <b/>
            <sz val="8"/>
            <rFont val="Tahoma"/>
            <family val="2"/>
          </rPr>
          <t>BorcardI:</t>
        </r>
        <r>
          <rPr>
            <sz val="8"/>
            <rFont val="Tahoma"/>
            <family val="2"/>
          </rPr>
          <t xml:space="preserve">
Vitesse moyenne pour la semaine</t>
        </r>
      </text>
    </comment>
    <comment ref="F485" authorId="0">
      <text>
        <r>
          <rPr>
            <b/>
            <sz val="8"/>
            <rFont val="Tahoma"/>
            <family val="2"/>
          </rPr>
          <t>BorcardI:</t>
        </r>
        <r>
          <rPr>
            <sz val="8"/>
            <rFont val="Tahoma"/>
            <family val="2"/>
          </rPr>
          <t xml:space="preserve">
Vitesse moyenne pour la semaine</t>
        </r>
      </text>
    </comment>
    <comment ref="G485" authorId="0">
      <text>
        <r>
          <rPr>
            <b/>
            <sz val="8"/>
            <rFont val="Tahoma"/>
            <family val="2"/>
          </rPr>
          <t>BorcardI:</t>
        </r>
        <r>
          <rPr>
            <sz val="8"/>
            <rFont val="Tahoma"/>
            <family val="2"/>
          </rPr>
          <t xml:space="preserve">
Total des chaerges de la semaine</t>
        </r>
      </text>
    </comment>
    <comment ref="L485" authorId="0">
      <text>
        <r>
          <rPr>
            <b/>
            <sz val="8"/>
            <rFont val="Tahoma"/>
            <family val="2"/>
          </rPr>
          <t>BorcardI:</t>
        </r>
        <r>
          <rPr>
            <sz val="8"/>
            <rFont val="Tahoma"/>
            <family val="2"/>
          </rPr>
          <t xml:space="preserve">
Vitesse moyenne pour la semaine</t>
        </r>
      </text>
    </comment>
    <comment ref="C496" authorId="0">
      <text>
        <r>
          <rPr>
            <b/>
            <sz val="8"/>
            <rFont val="Tahoma"/>
            <family val="2"/>
          </rPr>
          <t>BorcardI:</t>
        </r>
        <r>
          <rPr>
            <sz val="8"/>
            <rFont val="Tahoma"/>
            <family val="2"/>
          </rPr>
          <t xml:space="preserve">
Distance sur la semaine</t>
        </r>
      </text>
    </comment>
    <comment ref="D496" authorId="0">
      <text>
        <r>
          <rPr>
            <b/>
            <sz val="8"/>
            <rFont val="Tahoma"/>
            <family val="2"/>
          </rPr>
          <t>BorcardI:</t>
        </r>
        <r>
          <rPr>
            <sz val="8"/>
            <rFont val="Tahoma"/>
            <family val="2"/>
          </rPr>
          <t xml:space="preserve">
durée des sortie sur la semaine</t>
        </r>
      </text>
    </comment>
    <comment ref="E496" authorId="0">
      <text>
        <r>
          <rPr>
            <b/>
            <sz val="8"/>
            <rFont val="Tahoma"/>
            <family val="2"/>
          </rPr>
          <t>BorcardI:</t>
        </r>
        <r>
          <rPr>
            <sz val="8"/>
            <rFont val="Tahoma"/>
            <family val="2"/>
          </rPr>
          <t xml:space="preserve">
Vitesse moyenne pour la semaine</t>
        </r>
      </text>
    </comment>
    <comment ref="F496" authorId="0">
      <text>
        <r>
          <rPr>
            <b/>
            <sz val="8"/>
            <rFont val="Tahoma"/>
            <family val="2"/>
          </rPr>
          <t>BorcardI:</t>
        </r>
        <r>
          <rPr>
            <sz val="8"/>
            <rFont val="Tahoma"/>
            <family val="2"/>
          </rPr>
          <t xml:space="preserve">
Vitesse moyenne pour la semaine</t>
        </r>
      </text>
    </comment>
    <comment ref="G496" authorId="0">
      <text>
        <r>
          <rPr>
            <b/>
            <sz val="8"/>
            <rFont val="Tahoma"/>
            <family val="2"/>
          </rPr>
          <t>BorcardI:</t>
        </r>
        <r>
          <rPr>
            <sz val="8"/>
            <rFont val="Tahoma"/>
            <family val="2"/>
          </rPr>
          <t xml:space="preserve">
Total des chaerges de la semaine</t>
        </r>
      </text>
    </comment>
    <comment ref="L496" authorId="0">
      <text>
        <r>
          <rPr>
            <b/>
            <sz val="8"/>
            <rFont val="Tahoma"/>
            <family val="2"/>
          </rPr>
          <t>BorcardI:</t>
        </r>
        <r>
          <rPr>
            <sz val="8"/>
            <rFont val="Tahoma"/>
            <family val="2"/>
          </rPr>
          <t xml:space="preserve">
Vitesse moyenne pour la semaine</t>
        </r>
      </text>
    </comment>
    <comment ref="C507" authorId="0">
      <text>
        <r>
          <rPr>
            <b/>
            <sz val="8"/>
            <rFont val="Tahoma"/>
            <family val="2"/>
          </rPr>
          <t>BorcardI:</t>
        </r>
        <r>
          <rPr>
            <sz val="8"/>
            <rFont val="Tahoma"/>
            <family val="2"/>
          </rPr>
          <t xml:space="preserve">
Distance sur la semaine</t>
        </r>
      </text>
    </comment>
    <comment ref="D507" authorId="0">
      <text>
        <r>
          <rPr>
            <b/>
            <sz val="8"/>
            <rFont val="Tahoma"/>
            <family val="2"/>
          </rPr>
          <t>BorcardI:</t>
        </r>
        <r>
          <rPr>
            <sz val="8"/>
            <rFont val="Tahoma"/>
            <family val="2"/>
          </rPr>
          <t xml:space="preserve">
durée des sortie sur la semaine</t>
        </r>
      </text>
    </comment>
    <comment ref="E507" authorId="0">
      <text>
        <r>
          <rPr>
            <b/>
            <sz val="8"/>
            <rFont val="Tahoma"/>
            <family val="2"/>
          </rPr>
          <t>BorcardI:</t>
        </r>
        <r>
          <rPr>
            <sz val="8"/>
            <rFont val="Tahoma"/>
            <family val="2"/>
          </rPr>
          <t xml:space="preserve">
Vitesse moyenne pour la semaine</t>
        </r>
      </text>
    </comment>
    <comment ref="F507" authorId="0">
      <text>
        <r>
          <rPr>
            <b/>
            <sz val="8"/>
            <rFont val="Tahoma"/>
            <family val="2"/>
          </rPr>
          <t>BorcardI:</t>
        </r>
        <r>
          <rPr>
            <sz val="8"/>
            <rFont val="Tahoma"/>
            <family val="2"/>
          </rPr>
          <t xml:space="preserve">
Vitesse moyenne pour la semaine</t>
        </r>
      </text>
    </comment>
    <comment ref="G507" authorId="0">
      <text>
        <r>
          <rPr>
            <b/>
            <sz val="8"/>
            <rFont val="Tahoma"/>
            <family val="2"/>
          </rPr>
          <t>BorcardI:</t>
        </r>
        <r>
          <rPr>
            <sz val="8"/>
            <rFont val="Tahoma"/>
            <family val="2"/>
          </rPr>
          <t xml:space="preserve">
Total des chaerges de la semaine</t>
        </r>
      </text>
    </comment>
    <comment ref="L507" authorId="0">
      <text>
        <r>
          <rPr>
            <b/>
            <sz val="8"/>
            <rFont val="Tahoma"/>
            <family val="2"/>
          </rPr>
          <t>BorcardI:</t>
        </r>
        <r>
          <rPr>
            <sz val="8"/>
            <rFont val="Tahoma"/>
            <family val="2"/>
          </rPr>
          <t xml:space="preserve">
Vitesse moyenne pour la semaine</t>
        </r>
      </text>
    </comment>
    <comment ref="C518" authorId="0">
      <text>
        <r>
          <rPr>
            <b/>
            <sz val="8"/>
            <rFont val="Tahoma"/>
            <family val="2"/>
          </rPr>
          <t>BorcardI:</t>
        </r>
        <r>
          <rPr>
            <sz val="8"/>
            <rFont val="Tahoma"/>
            <family val="2"/>
          </rPr>
          <t xml:space="preserve">
Distance sur la semaine</t>
        </r>
      </text>
    </comment>
    <comment ref="D518" authorId="0">
      <text>
        <r>
          <rPr>
            <b/>
            <sz val="8"/>
            <rFont val="Tahoma"/>
            <family val="2"/>
          </rPr>
          <t>BorcardI:</t>
        </r>
        <r>
          <rPr>
            <sz val="8"/>
            <rFont val="Tahoma"/>
            <family val="2"/>
          </rPr>
          <t xml:space="preserve">
durée des sortie sur la semaine</t>
        </r>
      </text>
    </comment>
    <comment ref="E518" authorId="0">
      <text>
        <r>
          <rPr>
            <b/>
            <sz val="8"/>
            <rFont val="Tahoma"/>
            <family val="2"/>
          </rPr>
          <t>BorcardI:</t>
        </r>
        <r>
          <rPr>
            <sz val="8"/>
            <rFont val="Tahoma"/>
            <family val="2"/>
          </rPr>
          <t xml:space="preserve">
Vitesse moyenne pour la semaine</t>
        </r>
      </text>
    </comment>
    <comment ref="F518" authorId="0">
      <text>
        <r>
          <rPr>
            <b/>
            <sz val="8"/>
            <rFont val="Tahoma"/>
            <family val="2"/>
          </rPr>
          <t>BorcardI:</t>
        </r>
        <r>
          <rPr>
            <sz val="8"/>
            <rFont val="Tahoma"/>
            <family val="2"/>
          </rPr>
          <t xml:space="preserve">
Vitesse moyenne pour la semaine</t>
        </r>
      </text>
    </comment>
    <comment ref="G518" authorId="0">
      <text>
        <r>
          <rPr>
            <b/>
            <sz val="8"/>
            <rFont val="Tahoma"/>
            <family val="2"/>
          </rPr>
          <t>BorcardI:</t>
        </r>
        <r>
          <rPr>
            <sz val="8"/>
            <rFont val="Tahoma"/>
            <family val="2"/>
          </rPr>
          <t xml:space="preserve">
Total des chaerges de la semaine</t>
        </r>
      </text>
    </comment>
    <comment ref="L518" authorId="0">
      <text>
        <r>
          <rPr>
            <b/>
            <sz val="8"/>
            <rFont val="Tahoma"/>
            <family val="2"/>
          </rPr>
          <t>BorcardI:</t>
        </r>
        <r>
          <rPr>
            <sz val="8"/>
            <rFont val="Tahoma"/>
            <family val="2"/>
          </rPr>
          <t xml:space="preserve">
Vitesse moyenne pour la semaine</t>
        </r>
      </text>
    </comment>
    <comment ref="C529" authorId="0">
      <text>
        <r>
          <rPr>
            <b/>
            <sz val="8"/>
            <rFont val="Tahoma"/>
            <family val="2"/>
          </rPr>
          <t>BorcardI:</t>
        </r>
        <r>
          <rPr>
            <sz val="8"/>
            <rFont val="Tahoma"/>
            <family val="2"/>
          </rPr>
          <t xml:space="preserve">
Distance sur la semaine</t>
        </r>
      </text>
    </comment>
    <comment ref="D529" authorId="0">
      <text>
        <r>
          <rPr>
            <b/>
            <sz val="8"/>
            <rFont val="Tahoma"/>
            <family val="2"/>
          </rPr>
          <t>BorcardI:</t>
        </r>
        <r>
          <rPr>
            <sz val="8"/>
            <rFont val="Tahoma"/>
            <family val="2"/>
          </rPr>
          <t xml:space="preserve">
durée des sortie sur la semaine</t>
        </r>
      </text>
    </comment>
    <comment ref="E529" authorId="0">
      <text>
        <r>
          <rPr>
            <b/>
            <sz val="8"/>
            <rFont val="Tahoma"/>
            <family val="2"/>
          </rPr>
          <t>BorcardI:</t>
        </r>
        <r>
          <rPr>
            <sz val="8"/>
            <rFont val="Tahoma"/>
            <family val="2"/>
          </rPr>
          <t xml:space="preserve">
Vitesse moyenne pour la semaine</t>
        </r>
      </text>
    </comment>
    <comment ref="F529" authorId="0">
      <text>
        <r>
          <rPr>
            <b/>
            <sz val="8"/>
            <rFont val="Tahoma"/>
            <family val="2"/>
          </rPr>
          <t>BorcardI:</t>
        </r>
        <r>
          <rPr>
            <sz val="8"/>
            <rFont val="Tahoma"/>
            <family val="2"/>
          </rPr>
          <t xml:space="preserve">
Vitesse moyenne pour la semaine</t>
        </r>
      </text>
    </comment>
    <comment ref="G529" authorId="0">
      <text>
        <r>
          <rPr>
            <b/>
            <sz val="8"/>
            <rFont val="Tahoma"/>
            <family val="2"/>
          </rPr>
          <t>BorcardI:</t>
        </r>
        <r>
          <rPr>
            <sz val="8"/>
            <rFont val="Tahoma"/>
            <family val="2"/>
          </rPr>
          <t xml:space="preserve">
Total des chaerges de la semaine</t>
        </r>
      </text>
    </comment>
    <comment ref="L529" authorId="0">
      <text>
        <r>
          <rPr>
            <b/>
            <sz val="8"/>
            <rFont val="Tahoma"/>
            <family val="2"/>
          </rPr>
          <t>BorcardI:</t>
        </r>
        <r>
          <rPr>
            <sz val="8"/>
            <rFont val="Tahoma"/>
            <family val="2"/>
          </rPr>
          <t xml:space="preserve">
Vitesse moyenne pour la semaine</t>
        </r>
      </text>
    </comment>
    <comment ref="C540" authorId="0">
      <text>
        <r>
          <rPr>
            <b/>
            <sz val="8"/>
            <rFont val="Tahoma"/>
            <family val="2"/>
          </rPr>
          <t>BorcardI:</t>
        </r>
        <r>
          <rPr>
            <sz val="8"/>
            <rFont val="Tahoma"/>
            <family val="2"/>
          </rPr>
          <t xml:space="preserve">
Distance sur la semaine</t>
        </r>
      </text>
    </comment>
    <comment ref="D540" authorId="0">
      <text>
        <r>
          <rPr>
            <b/>
            <sz val="8"/>
            <rFont val="Tahoma"/>
            <family val="2"/>
          </rPr>
          <t>BorcardI:</t>
        </r>
        <r>
          <rPr>
            <sz val="8"/>
            <rFont val="Tahoma"/>
            <family val="2"/>
          </rPr>
          <t xml:space="preserve">
durée des sortie sur la semaine</t>
        </r>
      </text>
    </comment>
    <comment ref="E540" authorId="0">
      <text>
        <r>
          <rPr>
            <b/>
            <sz val="8"/>
            <rFont val="Tahoma"/>
            <family val="2"/>
          </rPr>
          <t>BorcardI:</t>
        </r>
        <r>
          <rPr>
            <sz val="8"/>
            <rFont val="Tahoma"/>
            <family val="2"/>
          </rPr>
          <t xml:space="preserve">
Vitesse moyenne pour la semaine</t>
        </r>
      </text>
    </comment>
    <comment ref="F540" authorId="0">
      <text>
        <r>
          <rPr>
            <b/>
            <sz val="8"/>
            <rFont val="Tahoma"/>
            <family val="2"/>
          </rPr>
          <t>BorcardI:</t>
        </r>
        <r>
          <rPr>
            <sz val="8"/>
            <rFont val="Tahoma"/>
            <family val="2"/>
          </rPr>
          <t xml:space="preserve">
Vitesse moyenne pour la semaine</t>
        </r>
      </text>
    </comment>
    <comment ref="G540" authorId="0">
      <text>
        <r>
          <rPr>
            <b/>
            <sz val="8"/>
            <rFont val="Tahoma"/>
            <family val="2"/>
          </rPr>
          <t>BorcardI:</t>
        </r>
        <r>
          <rPr>
            <sz val="8"/>
            <rFont val="Tahoma"/>
            <family val="2"/>
          </rPr>
          <t xml:space="preserve">
Total des chaerges de la semaine</t>
        </r>
      </text>
    </comment>
    <comment ref="L540" authorId="0">
      <text>
        <r>
          <rPr>
            <b/>
            <sz val="8"/>
            <rFont val="Tahoma"/>
            <family val="2"/>
          </rPr>
          <t>BorcardI:</t>
        </r>
        <r>
          <rPr>
            <sz val="8"/>
            <rFont val="Tahoma"/>
            <family val="2"/>
          </rPr>
          <t xml:space="preserve">
Vitesse moyenne pour la semaine</t>
        </r>
      </text>
    </comment>
    <comment ref="C551" authorId="0">
      <text>
        <r>
          <rPr>
            <b/>
            <sz val="8"/>
            <rFont val="Tahoma"/>
            <family val="2"/>
          </rPr>
          <t>BorcardI:</t>
        </r>
        <r>
          <rPr>
            <sz val="8"/>
            <rFont val="Tahoma"/>
            <family val="2"/>
          </rPr>
          <t xml:space="preserve">
Distance sur la semaine</t>
        </r>
      </text>
    </comment>
    <comment ref="D551" authorId="0">
      <text>
        <r>
          <rPr>
            <b/>
            <sz val="8"/>
            <rFont val="Tahoma"/>
            <family val="2"/>
          </rPr>
          <t>BorcardI:</t>
        </r>
        <r>
          <rPr>
            <sz val="8"/>
            <rFont val="Tahoma"/>
            <family val="2"/>
          </rPr>
          <t xml:space="preserve">
durée des sortie sur la semaine</t>
        </r>
      </text>
    </comment>
    <comment ref="E551" authorId="0">
      <text>
        <r>
          <rPr>
            <b/>
            <sz val="8"/>
            <rFont val="Tahoma"/>
            <family val="2"/>
          </rPr>
          <t>BorcardI:</t>
        </r>
        <r>
          <rPr>
            <sz val="8"/>
            <rFont val="Tahoma"/>
            <family val="2"/>
          </rPr>
          <t xml:space="preserve">
Vitesse moyenne pour la semaine</t>
        </r>
      </text>
    </comment>
    <comment ref="F551" authorId="0">
      <text>
        <r>
          <rPr>
            <b/>
            <sz val="8"/>
            <rFont val="Tahoma"/>
            <family val="2"/>
          </rPr>
          <t>BorcardI:</t>
        </r>
        <r>
          <rPr>
            <sz val="8"/>
            <rFont val="Tahoma"/>
            <family val="2"/>
          </rPr>
          <t xml:space="preserve">
Vitesse moyenne pour la semaine</t>
        </r>
      </text>
    </comment>
    <comment ref="G551" authorId="0">
      <text>
        <r>
          <rPr>
            <b/>
            <sz val="8"/>
            <rFont val="Tahoma"/>
            <family val="2"/>
          </rPr>
          <t>BorcardI:</t>
        </r>
        <r>
          <rPr>
            <sz val="8"/>
            <rFont val="Tahoma"/>
            <family val="2"/>
          </rPr>
          <t xml:space="preserve">
Total des chaerges de la semaine</t>
        </r>
      </text>
    </comment>
    <comment ref="L551" authorId="0">
      <text>
        <r>
          <rPr>
            <b/>
            <sz val="8"/>
            <rFont val="Tahoma"/>
            <family val="2"/>
          </rPr>
          <t>BorcardI:</t>
        </r>
        <r>
          <rPr>
            <sz val="8"/>
            <rFont val="Tahoma"/>
            <family val="2"/>
          </rPr>
          <t xml:space="preserve">
Vitesse moyenne pour la semaine</t>
        </r>
      </text>
    </comment>
    <comment ref="C562" authorId="0">
      <text>
        <r>
          <rPr>
            <b/>
            <sz val="8"/>
            <rFont val="Tahoma"/>
            <family val="2"/>
          </rPr>
          <t>BorcardI:</t>
        </r>
        <r>
          <rPr>
            <sz val="8"/>
            <rFont val="Tahoma"/>
            <family val="2"/>
          </rPr>
          <t xml:space="preserve">
Distance sur la semaine</t>
        </r>
      </text>
    </comment>
    <comment ref="D562" authorId="0">
      <text>
        <r>
          <rPr>
            <b/>
            <sz val="8"/>
            <rFont val="Tahoma"/>
            <family val="2"/>
          </rPr>
          <t>BorcardI:</t>
        </r>
        <r>
          <rPr>
            <sz val="8"/>
            <rFont val="Tahoma"/>
            <family val="2"/>
          </rPr>
          <t xml:space="preserve">
durée des sortie sur la semaine</t>
        </r>
      </text>
    </comment>
    <comment ref="E562" authorId="0">
      <text>
        <r>
          <rPr>
            <b/>
            <sz val="8"/>
            <rFont val="Tahoma"/>
            <family val="2"/>
          </rPr>
          <t>BorcardI:</t>
        </r>
        <r>
          <rPr>
            <sz val="8"/>
            <rFont val="Tahoma"/>
            <family val="2"/>
          </rPr>
          <t xml:space="preserve">
Vitesse moyenne pour la semaine</t>
        </r>
      </text>
    </comment>
    <comment ref="F562" authorId="0">
      <text>
        <r>
          <rPr>
            <b/>
            <sz val="8"/>
            <rFont val="Tahoma"/>
            <family val="2"/>
          </rPr>
          <t>BorcardI:</t>
        </r>
        <r>
          <rPr>
            <sz val="8"/>
            <rFont val="Tahoma"/>
            <family val="2"/>
          </rPr>
          <t xml:space="preserve">
Vitesse moyenne pour la semaine</t>
        </r>
      </text>
    </comment>
    <comment ref="G562" authorId="0">
      <text>
        <r>
          <rPr>
            <b/>
            <sz val="8"/>
            <rFont val="Tahoma"/>
            <family val="2"/>
          </rPr>
          <t>BorcardI:</t>
        </r>
        <r>
          <rPr>
            <sz val="8"/>
            <rFont val="Tahoma"/>
            <family val="2"/>
          </rPr>
          <t xml:space="preserve">
Total des chaerges de la semaine</t>
        </r>
      </text>
    </comment>
    <comment ref="L562" authorId="0">
      <text>
        <r>
          <rPr>
            <b/>
            <sz val="8"/>
            <rFont val="Tahoma"/>
            <family val="2"/>
          </rPr>
          <t>BorcardI:</t>
        </r>
        <r>
          <rPr>
            <sz val="8"/>
            <rFont val="Tahoma"/>
            <family val="2"/>
          </rPr>
          <t xml:space="preserve">
Vitesse moyenne pour la semaine</t>
        </r>
      </text>
    </comment>
    <comment ref="C573" authorId="0">
      <text>
        <r>
          <rPr>
            <b/>
            <sz val="8"/>
            <rFont val="Tahoma"/>
            <family val="2"/>
          </rPr>
          <t>BorcardI:</t>
        </r>
        <r>
          <rPr>
            <sz val="8"/>
            <rFont val="Tahoma"/>
            <family val="2"/>
          </rPr>
          <t xml:space="preserve">
Distance sur la semaine</t>
        </r>
      </text>
    </comment>
    <comment ref="D573" authorId="0">
      <text>
        <r>
          <rPr>
            <b/>
            <sz val="8"/>
            <rFont val="Tahoma"/>
            <family val="2"/>
          </rPr>
          <t>BorcardI:</t>
        </r>
        <r>
          <rPr>
            <sz val="8"/>
            <rFont val="Tahoma"/>
            <family val="2"/>
          </rPr>
          <t xml:space="preserve">
durée des sortie sur la semaine</t>
        </r>
      </text>
    </comment>
    <comment ref="E573" authorId="0">
      <text>
        <r>
          <rPr>
            <b/>
            <sz val="8"/>
            <rFont val="Tahoma"/>
            <family val="2"/>
          </rPr>
          <t>BorcardI:</t>
        </r>
        <r>
          <rPr>
            <sz val="8"/>
            <rFont val="Tahoma"/>
            <family val="2"/>
          </rPr>
          <t xml:space="preserve">
Vitesse moyenne pour la semaine</t>
        </r>
      </text>
    </comment>
    <comment ref="F573" authorId="0">
      <text>
        <r>
          <rPr>
            <b/>
            <sz val="8"/>
            <rFont val="Tahoma"/>
            <family val="2"/>
          </rPr>
          <t>BorcardI:</t>
        </r>
        <r>
          <rPr>
            <sz val="8"/>
            <rFont val="Tahoma"/>
            <family val="2"/>
          </rPr>
          <t xml:space="preserve">
Vitesse moyenne pour la semaine</t>
        </r>
      </text>
    </comment>
    <comment ref="G573" authorId="0">
      <text>
        <r>
          <rPr>
            <b/>
            <sz val="8"/>
            <rFont val="Tahoma"/>
            <family val="2"/>
          </rPr>
          <t>BorcardI:</t>
        </r>
        <r>
          <rPr>
            <sz val="8"/>
            <rFont val="Tahoma"/>
            <family val="2"/>
          </rPr>
          <t xml:space="preserve">
Total des chaerges de la semaine</t>
        </r>
      </text>
    </comment>
    <comment ref="L573" authorId="0">
      <text>
        <r>
          <rPr>
            <b/>
            <sz val="8"/>
            <rFont val="Tahoma"/>
            <family val="2"/>
          </rPr>
          <t>BorcardI:</t>
        </r>
        <r>
          <rPr>
            <sz val="8"/>
            <rFont val="Tahoma"/>
            <family val="2"/>
          </rPr>
          <t xml:space="preserve">
Vitesse moyenne pour la semaine</t>
        </r>
      </text>
    </comment>
    <comment ref="C584" authorId="0">
      <text>
        <r>
          <rPr>
            <b/>
            <sz val="8"/>
            <rFont val="Tahoma"/>
            <family val="2"/>
          </rPr>
          <t>BorcardI:</t>
        </r>
        <r>
          <rPr>
            <sz val="8"/>
            <rFont val="Tahoma"/>
            <family val="2"/>
          </rPr>
          <t xml:space="preserve">
Distance sur la semaine</t>
        </r>
      </text>
    </comment>
    <comment ref="D584" authorId="0">
      <text>
        <r>
          <rPr>
            <b/>
            <sz val="8"/>
            <rFont val="Tahoma"/>
            <family val="2"/>
          </rPr>
          <t>BorcardI:</t>
        </r>
        <r>
          <rPr>
            <sz val="8"/>
            <rFont val="Tahoma"/>
            <family val="2"/>
          </rPr>
          <t xml:space="preserve">
durée des sortie sur la semaine</t>
        </r>
      </text>
    </comment>
    <comment ref="E584" authorId="0">
      <text>
        <r>
          <rPr>
            <b/>
            <sz val="8"/>
            <rFont val="Tahoma"/>
            <family val="2"/>
          </rPr>
          <t>BorcardI:</t>
        </r>
        <r>
          <rPr>
            <sz val="8"/>
            <rFont val="Tahoma"/>
            <family val="2"/>
          </rPr>
          <t xml:space="preserve">
Vitesse moyenne pour la semaine</t>
        </r>
      </text>
    </comment>
    <comment ref="F584" authorId="0">
      <text>
        <r>
          <rPr>
            <b/>
            <sz val="8"/>
            <rFont val="Tahoma"/>
            <family val="2"/>
          </rPr>
          <t>BorcardI:</t>
        </r>
        <r>
          <rPr>
            <sz val="8"/>
            <rFont val="Tahoma"/>
            <family val="2"/>
          </rPr>
          <t xml:space="preserve">
Vitesse moyenne pour la semaine</t>
        </r>
      </text>
    </comment>
    <comment ref="G584" authorId="0">
      <text>
        <r>
          <rPr>
            <b/>
            <sz val="8"/>
            <rFont val="Tahoma"/>
            <family val="2"/>
          </rPr>
          <t>BorcardI:</t>
        </r>
        <r>
          <rPr>
            <sz val="8"/>
            <rFont val="Tahoma"/>
            <family val="2"/>
          </rPr>
          <t xml:space="preserve">
Total des chaerges de la semaine</t>
        </r>
      </text>
    </comment>
    <comment ref="L584" authorId="0">
      <text>
        <r>
          <rPr>
            <b/>
            <sz val="8"/>
            <rFont val="Tahoma"/>
            <family val="2"/>
          </rPr>
          <t>BorcardI:</t>
        </r>
        <r>
          <rPr>
            <sz val="8"/>
            <rFont val="Tahoma"/>
            <family val="2"/>
          </rPr>
          <t xml:space="preserve">
Vitesse moyenne pour la semaine</t>
        </r>
      </text>
    </comment>
    <comment ref="C595" authorId="0">
      <text>
        <r>
          <rPr>
            <b/>
            <sz val="8"/>
            <rFont val="Tahoma"/>
            <family val="2"/>
          </rPr>
          <t>BorcardI:</t>
        </r>
        <r>
          <rPr>
            <sz val="8"/>
            <rFont val="Tahoma"/>
            <family val="2"/>
          </rPr>
          <t xml:space="preserve">
Distance sur la semaine</t>
        </r>
      </text>
    </comment>
    <comment ref="D595" authorId="0">
      <text>
        <r>
          <rPr>
            <b/>
            <sz val="8"/>
            <rFont val="Tahoma"/>
            <family val="2"/>
          </rPr>
          <t>BorcardI:</t>
        </r>
        <r>
          <rPr>
            <sz val="8"/>
            <rFont val="Tahoma"/>
            <family val="2"/>
          </rPr>
          <t xml:space="preserve">
durée des sortie sur la semaine</t>
        </r>
      </text>
    </comment>
    <comment ref="E595" authorId="0">
      <text>
        <r>
          <rPr>
            <b/>
            <sz val="8"/>
            <rFont val="Tahoma"/>
            <family val="2"/>
          </rPr>
          <t>BorcardI:</t>
        </r>
        <r>
          <rPr>
            <sz val="8"/>
            <rFont val="Tahoma"/>
            <family val="2"/>
          </rPr>
          <t xml:space="preserve">
Vitesse moyenne pour la semaine</t>
        </r>
      </text>
    </comment>
    <comment ref="F595" authorId="0">
      <text>
        <r>
          <rPr>
            <b/>
            <sz val="8"/>
            <rFont val="Tahoma"/>
            <family val="2"/>
          </rPr>
          <t>BorcardI:</t>
        </r>
        <r>
          <rPr>
            <sz val="8"/>
            <rFont val="Tahoma"/>
            <family val="2"/>
          </rPr>
          <t xml:space="preserve">
Vitesse moyenne pour la semaine</t>
        </r>
      </text>
    </comment>
    <comment ref="G595" authorId="0">
      <text>
        <r>
          <rPr>
            <b/>
            <sz val="8"/>
            <rFont val="Tahoma"/>
            <family val="2"/>
          </rPr>
          <t>BorcardI:</t>
        </r>
        <r>
          <rPr>
            <sz val="8"/>
            <rFont val="Tahoma"/>
            <family val="2"/>
          </rPr>
          <t xml:space="preserve">
Total des chaerges de la semaine</t>
        </r>
      </text>
    </comment>
    <comment ref="L595" authorId="0">
      <text>
        <r>
          <rPr>
            <b/>
            <sz val="8"/>
            <rFont val="Tahoma"/>
            <family val="2"/>
          </rPr>
          <t>BorcardI:</t>
        </r>
        <r>
          <rPr>
            <sz val="8"/>
            <rFont val="Tahoma"/>
            <family val="2"/>
          </rPr>
          <t xml:space="preserve">
Vitesse moyenne pour la semaine</t>
        </r>
      </text>
    </comment>
    <comment ref="H2" authorId="0">
      <text>
        <r>
          <rPr>
            <b/>
            <sz val="8"/>
            <rFont val="Tahoma"/>
            <family val="2"/>
          </rPr>
          <t>BorcardI:
Evaluation   Intensité de la sensation
0  Rien
0,5  Très, très légère
1  Très légère
2  Légère
3  Modérée
4  Un peu forte
5  Forte
6   
7  Très forte
8   
9  Très, très forte
10  Maximale</t>
        </r>
        <r>
          <rPr>
            <sz val="8"/>
            <rFont val="Tahoma"/>
            <family val="2"/>
          </rPr>
          <t xml:space="preserve">
</t>
        </r>
      </text>
    </comment>
    <comment ref="H12" authorId="0">
      <text>
        <r>
          <rPr>
            <b/>
            <sz val="8"/>
            <rFont val="Tahoma"/>
            <family val="2"/>
          </rPr>
          <t>BorcardI:</t>
        </r>
        <r>
          <rPr>
            <sz val="8"/>
            <rFont val="Tahoma"/>
            <family val="2"/>
          </rPr>
          <t xml:space="preserve">
Total des chaerges de la semaine</t>
        </r>
      </text>
    </comment>
    <comment ref="H23" authorId="0">
      <text>
        <r>
          <rPr>
            <b/>
            <sz val="8"/>
            <rFont val="Tahoma"/>
            <family val="2"/>
          </rPr>
          <t>BorcardI:</t>
        </r>
        <r>
          <rPr>
            <sz val="8"/>
            <rFont val="Tahoma"/>
            <family val="2"/>
          </rPr>
          <t xml:space="preserve">
Total des chaerges de la semaine</t>
        </r>
      </text>
    </comment>
    <comment ref="H34" authorId="0">
      <text>
        <r>
          <rPr>
            <b/>
            <sz val="8"/>
            <rFont val="Tahoma"/>
            <family val="2"/>
          </rPr>
          <t>BorcardI:</t>
        </r>
        <r>
          <rPr>
            <sz val="8"/>
            <rFont val="Tahoma"/>
            <family val="2"/>
          </rPr>
          <t xml:space="preserve">
Total des chaerges de la semaine</t>
        </r>
      </text>
    </comment>
    <comment ref="H45" authorId="0">
      <text>
        <r>
          <rPr>
            <b/>
            <sz val="8"/>
            <rFont val="Tahoma"/>
            <family val="2"/>
          </rPr>
          <t>BorcardI:</t>
        </r>
        <r>
          <rPr>
            <sz val="8"/>
            <rFont val="Tahoma"/>
            <family val="2"/>
          </rPr>
          <t xml:space="preserve">
Total des chaerges de la semaine</t>
        </r>
      </text>
    </comment>
    <comment ref="H56" authorId="0">
      <text>
        <r>
          <rPr>
            <b/>
            <sz val="8"/>
            <rFont val="Tahoma"/>
            <family val="2"/>
          </rPr>
          <t>BorcardI:</t>
        </r>
        <r>
          <rPr>
            <sz val="8"/>
            <rFont val="Tahoma"/>
            <family val="2"/>
          </rPr>
          <t xml:space="preserve">
Total des chaerges de la semaine</t>
        </r>
      </text>
    </comment>
    <comment ref="H67" authorId="0">
      <text>
        <r>
          <rPr>
            <b/>
            <sz val="8"/>
            <rFont val="Tahoma"/>
            <family val="2"/>
          </rPr>
          <t>BorcardI:</t>
        </r>
        <r>
          <rPr>
            <sz val="8"/>
            <rFont val="Tahoma"/>
            <family val="2"/>
          </rPr>
          <t xml:space="preserve">
Total des chaerges de la semaine</t>
        </r>
      </text>
    </comment>
    <comment ref="H78" authorId="0">
      <text>
        <r>
          <rPr>
            <b/>
            <sz val="8"/>
            <rFont val="Tahoma"/>
            <family val="2"/>
          </rPr>
          <t>BorcardI:</t>
        </r>
        <r>
          <rPr>
            <sz val="8"/>
            <rFont val="Tahoma"/>
            <family val="2"/>
          </rPr>
          <t xml:space="preserve">
Total des chaerges de la semaine</t>
        </r>
      </text>
    </comment>
    <comment ref="H89" authorId="0">
      <text>
        <r>
          <rPr>
            <b/>
            <sz val="8"/>
            <rFont val="Tahoma"/>
            <family val="2"/>
          </rPr>
          <t>BorcardI:</t>
        </r>
        <r>
          <rPr>
            <sz val="8"/>
            <rFont val="Tahoma"/>
            <family val="2"/>
          </rPr>
          <t xml:space="preserve">
Total des chaerges de la semaine</t>
        </r>
      </text>
    </comment>
    <comment ref="H100" authorId="0">
      <text>
        <r>
          <rPr>
            <b/>
            <sz val="8"/>
            <rFont val="Tahoma"/>
            <family val="2"/>
          </rPr>
          <t>BorcardI:</t>
        </r>
        <r>
          <rPr>
            <sz val="8"/>
            <rFont val="Tahoma"/>
            <family val="2"/>
          </rPr>
          <t xml:space="preserve">
Total des chaerges de la semaine</t>
        </r>
      </text>
    </comment>
    <comment ref="H111" authorId="0">
      <text>
        <r>
          <rPr>
            <b/>
            <sz val="8"/>
            <rFont val="Tahoma"/>
            <family val="2"/>
          </rPr>
          <t>BorcardI:</t>
        </r>
        <r>
          <rPr>
            <sz val="8"/>
            <rFont val="Tahoma"/>
            <family val="2"/>
          </rPr>
          <t xml:space="preserve">
Total des chaerges de la semaine</t>
        </r>
      </text>
    </comment>
    <comment ref="H122" authorId="0">
      <text>
        <r>
          <rPr>
            <b/>
            <sz val="8"/>
            <rFont val="Tahoma"/>
            <family val="2"/>
          </rPr>
          <t>BorcardI:</t>
        </r>
        <r>
          <rPr>
            <sz val="8"/>
            <rFont val="Tahoma"/>
            <family val="2"/>
          </rPr>
          <t xml:space="preserve">
Total des chaerges de la semaine</t>
        </r>
      </text>
    </comment>
    <comment ref="H133" authorId="0">
      <text>
        <r>
          <rPr>
            <b/>
            <sz val="8"/>
            <rFont val="Tahoma"/>
            <family val="2"/>
          </rPr>
          <t>BorcardI:</t>
        </r>
        <r>
          <rPr>
            <sz val="8"/>
            <rFont val="Tahoma"/>
            <family val="2"/>
          </rPr>
          <t xml:space="preserve">
Total des chaerges de la semaine</t>
        </r>
      </text>
    </comment>
    <comment ref="H144" authorId="0">
      <text>
        <r>
          <rPr>
            <b/>
            <sz val="8"/>
            <rFont val="Tahoma"/>
            <family val="2"/>
          </rPr>
          <t>BorcardI:</t>
        </r>
        <r>
          <rPr>
            <sz val="8"/>
            <rFont val="Tahoma"/>
            <family val="2"/>
          </rPr>
          <t xml:space="preserve">
Total des chaerges de la semaine</t>
        </r>
      </text>
    </comment>
    <comment ref="H155" authorId="0">
      <text>
        <r>
          <rPr>
            <b/>
            <sz val="8"/>
            <rFont val="Tahoma"/>
            <family val="2"/>
          </rPr>
          <t>BorcardI:</t>
        </r>
        <r>
          <rPr>
            <sz val="8"/>
            <rFont val="Tahoma"/>
            <family val="2"/>
          </rPr>
          <t xml:space="preserve">
Total des chaerges de la semaine</t>
        </r>
      </text>
    </comment>
    <comment ref="H166" authorId="0">
      <text>
        <r>
          <rPr>
            <b/>
            <sz val="8"/>
            <rFont val="Tahoma"/>
            <family val="2"/>
          </rPr>
          <t>BorcardI:</t>
        </r>
        <r>
          <rPr>
            <sz val="8"/>
            <rFont val="Tahoma"/>
            <family val="2"/>
          </rPr>
          <t xml:space="preserve">
Total des chaerges de la semaine</t>
        </r>
      </text>
    </comment>
    <comment ref="H177" authorId="0">
      <text>
        <r>
          <rPr>
            <b/>
            <sz val="8"/>
            <rFont val="Tahoma"/>
            <family val="2"/>
          </rPr>
          <t>BorcardI:</t>
        </r>
        <r>
          <rPr>
            <sz val="8"/>
            <rFont val="Tahoma"/>
            <family val="2"/>
          </rPr>
          <t xml:space="preserve">
Total des chaerges de la semaine</t>
        </r>
      </text>
    </comment>
    <comment ref="H188" authorId="0">
      <text>
        <r>
          <rPr>
            <b/>
            <sz val="8"/>
            <rFont val="Tahoma"/>
            <family val="2"/>
          </rPr>
          <t>BorcardI:</t>
        </r>
        <r>
          <rPr>
            <sz val="8"/>
            <rFont val="Tahoma"/>
            <family val="2"/>
          </rPr>
          <t xml:space="preserve">
Total des chaerges de la semaine</t>
        </r>
      </text>
    </comment>
    <comment ref="H199" authorId="0">
      <text>
        <r>
          <rPr>
            <b/>
            <sz val="8"/>
            <rFont val="Tahoma"/>
            <family val="2"/>
          </rPr>
          <t>BorcardI:</t>
        </r>
        <r>
          <rPr>
            <sz val="8"/>
            <rFont val="Tahoma"/>
            <family val="2"/>
          </rPr>
          <t xml:space="preserve">
Total des chaerges de la semaine</t>
        </r>
      </text>
    </comment>
    <comment ref="H210" authorId="0">
      <text>
        <r>
          <rPr>
            <b/>
            <sz val="8"/>
            <rFont val="Tahoma"/>
            <family val="2"/>
          </rPr>
          <t>BorcardI:</t>
        </r>
        <r>
          <rPr>
            <sz val="8"/>
            <rFont val="Tahoma"/>
            <family val="2"/>
          </rPr>
          <t xml:space="preserve">
Total des chaerges de la semaine</t>
        </r>
      </text>
    </comment>
    <comment ref="H221" authorId="0">
      <text>
        <r>
          <rPr>
            <b/>
            <sz val="8"/>
            <rFont val="Tahoma"/>
            <family val="2"/>
          </rPr>
          <t>BorcardI:</t>
        </r>
        <r>
          <rPr>
            <sz val="8"/>
            <rFont val="Tahoma"/>
            <family val="2"/>
          </rPr>
          <t xml:space="preserve">
Total des chaerges de la semaine</t>
        </r>
      </text>
    </comment>
    <comment ref="H232" authorId="0">
      <text>
        <r>
          <rPr>
            <b/>
            <sz val="8"/>
            <rFont val="Tahoma"/>
            <family val="2"/>
          </rPr>
          <t>BorcardI:</t>
        </r>
        <r>
          <rPr>
            <sz val="8"/>
            <rFont val="Tahoma"/>
            <family val="2"/>
          </rPr>
          <t xml:space="preserve">
Total des chaerges de la semaine</t>
        </r>
      </text>
    </comment>
    <comment ref="H243" authorId="0">
      <text>
        <r>
          <rPr>
            <b/>
            <sz val="8"/>
            <rFont val="Tahoma"/>
            <family val="2"/>
          </rPr>
          <t>BorcardI:</t>
        </r>
        <r>
          <rPr>
            <sz val="8"/>
            <rFont val="Tahoma"/>
            <family val="2"/>
          </rPr>
          <t xml:space="preserve">
Total des chaerges de la semaine</t>
        </r>
      </text>
    </comment>
    <comment ref="H254" authorId="0">
      <text>
        <r>
          <rPr>
            <b/>
            <sz val="8"/>
            <rFont val="Tahoma"/>
            <family val="2"/>
          </rPr>
          <t>BorcardI:</t>
        </r>
        <r>
          <rPr>
            <sz val="8"/>
            <rFont val="Tahoma"/>
            <family val="2"/>
          </rPr>
          <t xml:space="preserve">
Total des chaerges de la semaine</t>
        </r>
      </text>
    </comment>
    <comment ref="H265" authorId="0">
      <text>
        <r>
          <rPr>
            <b/>
            <sz val="8"/>
            <rFont val="Tahoma"/>
            <family val="2"/>
          </rPr>
          <t>BorcardI:</t>
        </r>
        <r>
          <rPr>
            <sz val="8"/>
            <rFont val="Tahoma"/>
            <family val="2"/>
          </rPr>
          <t xml:space="preserve">
Total des chaerges de la semaine</t>
        </r>
      </text>
    </comment>
    <comment ref="H276" authorId="0">
      <text>
        <r>
          <rPr>
            <b/>
            <sz val="8"/>
            <rFont val="Tahoma"/>
            <family val="2"/>
          </rPr>
          <t>BorcardI:</t>
        </r>
        <r>
          <rPr>
            <sz val="8"/>
            <rFont val="Tahoma"/>
            <family val="2"/>
          </rPr>
          <t xml:space="preserve">
Total des chaerges de la semaine</t>
        </r>
      </text>
    </comment>
    <comment ref="H287" authorId="0">
      <text>
        <r>
          <rPr>
            <b/>
            <sz val="8"/>
            <rFont val="Tahoma"/>
            <family val="2"/>
          </rPr>
          <t>BorcardI:</t>
        </r>
        <r>
          <rPr>
            <sz val="8"/>
            <rFont val="Tahoma"/>
            <family val="2"/>
          </rPr>
          <t xml:space="preserve">
Total des chaerges de la semaine</t>
        </r>
      </text>
    </comment>
    <comment ref="H298" authorId="0">
      <text>
        <r>
          <rPr>
            <b/>
            <sz val="8"/>
            <rFont val="Tahoma"/>
            <family val="2"/>
          </rPr>
          <t>BorcardI:</t>
        </r>
        <r>
          <rPr>
            <sz val="8"/>
            <rFont val="Tahoma"/>
            <family val="2"/>
          </rPr>
          <t xml:space="preserve">
Total des chaerges de la semaine</t>
        </r>
      </text>
    </comment>
    <comment ref="H309" authorId="0">
      <text>
        <r>
          <rPr>
            <b/>
            <sz val="8"/>
            <rFont val="Tahoma"/>
            <family val="2"/>
          </rPr>
          <t>BorcardI:</t>
        </r>
        <r>
          <rPr>
            <sz val="8"/>
            <rFont val="Tahoma"/>
            <family val="2"/>
          </rPr>
          <t xml:space="preserve">
Total des chaerges de la semaine</t>
        </r>
      </text>
    </comment>
    <comment ref="H320" authorId="0">
      <text>
        <r>
          <rPr>
            <b/>
            <sz val="8"/>
            <rFont val="Tahoma"/>
            <family val="2"/>
          </rPr>
          <t>BorcardI:</t>
        </r>
        <r>
          <rPr>
            <sz val="8"/>
            <rFont val="Tahoma"/>
            <family val="2"/>
          </rPr>
          <t xml:space="preserve">
Total des chaerges de la semaine</t>
        </r>
      </text>
    </comment>
    <comment ref="H331" authorId="0">
      <text>
        <r>
          <rPr>
            <b/>
            <sz val="8"/>
            <rFont val="Tahoma"/>
            <family val="2"/>
          </rPr>
          <t>BorcardI:</t>
        </r>
        <r>
          <rPr>
            <sz val="8"/>
            <rFont val="Tahoma"/>
            <family val="2"/>
          </rPr>
          <t xml:space="preserve">
Total des chaerges de la semaine</t>
        </r>
      </text>
    </comment>
    <comment ref="H342" authorId="0">
      <text>
        <r>
          <rPr>
            <b/>
            <sz val="8"/>
            <rFont val="Tahoma"/>
            <family val="2"/>
          </rPr>
          <t>BorcardI:</t>
        </r>
        <r>
          <rPr>
            <sz val="8"/>
            <rFont val="Tahoma"/>
            <family val="2"/>
          </rPr>
          <t xml:space="preserve">
Total des chaerges de la semaine</t>
        </r>
      </text>
    </comment>
    <comment ref="H353" authorId="0">
      <text>
        <r>
          <rPr>
            <b/>
            <sz val="8"/>
            <rFont val="Tahoma"/>
            <family val="2"/>
          </rPr>
          <t>BorcardI:</t>
        </r>
        <r>
          <rPr>
            <sz val="8"/>
            <rFont val="Tahoma"/>
            <family val="2"/>
          </rPr>
          <t xml:space="preserve">
Total des chaerges de la semaine</t>
        </r>
      </text>
    </comment>
    <comment ref="H364" authorId="0">
      <text>
        <r>
          <rPr>
            <b/>
            <sz val="8"/>
            <rFont val="Tahoma"/>
            <family val="2"/>
          </rPr>
          <t>BorcardI:</t>
        </r>
        <r>
          <rPr>
            <sz val="8"/>
            <rFont val="Tahoma"/>
            <family val="2"/>
          </rPr>
          <t xml:space="preserve">
Total des chaerges de la semaine</t>
        </r>
      </text>
    </comment>
    <comment ref="H375" authorId="0">
      <text>
        <r>
          <rPr>
            <b/>
            <sz val="8"/>
            <rFont val="Tahoma"/>
            <family val="2"/>
          </rPr>
          <t>BorcardI:</t>
        </r>
        <r>
          <rPr>
            <sz val="8"/>
            <rFont val="Tahoma"/>
            <family val="2"/>
          </rPr>
          <t xml:space="preserve">
Total des chaerges de la semaine</t>
        </r>
      </text>
    </comment>
    <comment ref="H386" authorId="0">
      <text>
        <r>
          <rPr>
            <b/>
            <sz val="8"/>
            <rFont val="Tahoma"/>
            <family val="2"/>
          </rPr>
          <t>BorcardI:</t>
        </r>
        <r>
          <rPr>
            <sz val="8"/>
            <rFont val="Tahoma"/>
            <family val="2"/>
          </rPr>
          <t xml:space="preserve">
Total des chaerges de la semaine</t>
        </r>
      </text>
    </comment>
    <comment ref="H397" authorId="0">
      <text>
        <r>
          <rPr>
            <b/>
            <sz val="8"/>
            <rFont val="Tahoma"/>
            <family val="2"/>
          </rPr>
          <t>BorcardI:</t>
        </r>
        <r>
          <rPr>
            <sz val="8"/>
            <rFont val="Tahoma"/>
            <family val="2"/>
          </rPr>
          <t xml:space="preserve">
Total des chaerges de la semaine</t>
        </r>
      </text>
    </comment>
    <comment ref="H408" authorId="0">
      <text>
        <r>
          <rPr>
            <b/>
            <sz val="8"/>
            <rFont val="Tahoma"/>
            <family val="2"/>
          </rPr>
          <t>BorcardI:</t>
        </r>
        <r>
          <rPr>
            <sz val="8"/>
            <rFont val="Tahoma"/>
            <family val="2"/>
          </rPr>
          <t xml:space="preserve">
Total des chaerges de la semaine</t>
        </r>
      </text>
    </comment>
    <comment ref="H419" authorId="0">
      <text>
        <r>
          <rPr>
            <b/>
            <sz val="8"/>
            <rFont val="Tahoma"/>
            <family val="2"/>
          </rPr>
          <t>BorcardI:</t>
        </r>
        <r>
          <rPr>
            <sz val="8"/>
            <rFont val="Tahoma"/>
            <family val="2"/>
          </rPr>
          <t xml:space="preserve">
Total des chaerges de la semaine</t>
        </r>
      </text>
    </comment>
    <comment ref="H430" authorId="0">
      <text>
        <r>
          <rPr>
            <b/>
            <sz val="8"/>
            <rFont val="Tahoma"/>
            <family val="2"/>
          </rPr>
          <t>BorcardI:</t>
        </r>
        <r>
          <rPr>
            <sz val="8"/>
            <rFont val="Tahoma"/>
            <family val="2"/>
          </rPr>
          <t xml:space="preserve">
Total des chaerges de la semaine</t>
        </r>
      </text>
    </comment>
    <comment ref="H441" authorId="0">
      <text>
        <r>
          <rPr>
            <b/>
            <sz val="8"/>
            <rFont val="Tahoma"/>
            <family val="2"/>
          </rPr>
          <t>BorcardI:</t>
        </r>
        <r>
          <rPr>
            <sz val="8"/>
            <rFont val="Tahoma"/>
            <family val="2"/>
          </rPr>
          <t xml:space="preserve">
Total des chaerges de la semaine</t>
        </r>
      </text>
    </comment>
    <comment ref="H452" authorId="0">
      <text>
        <r>
          <rPr>
            <b/>
            <sz val="8"/>
            <rFont val="Tahoma"/>
            <family val="2"/>
          </rPr>
          <t>BorcardI:</t>
        </r>
        <r>
          <rPr>
            <sz val="8"/>
            <rFont val="Tahoma"/>
            <family val="2"/>
          </rPr>
          <t xml:space="preserve">
Total des chaerges de la semaine</t>
        </r>
      </text>
    </comment>
    <comment ref="H463" authorId="0">
      <text>
        <r>
          <rPr>
            <b/>
            <sz val="8"/>
            <rFont val="Tahoma"/>
            <family val="2"/>
          </rPr>
          <t>BorcardI:</t>
        </r>
        <r>
          <rPr>
            <sz val="8"/>
            <rFont val="Tahoma"/>
            <family val="2"/>
          </rPr>
          <t xml:space="preserve">
Total des chaerges de la semaine</t>
        </r>
      </text>
    </comment>
    <comment ref="H474" authorId="0">
      <text>
        <r>
          <rPr>
            <b/>
            <sz val="8"/>
            <rFont val="Tahoma"/>
            <family val="2"/>
          </rPr>
          <t>BorcardI:</t>
        </r>
        <r>
          <rPr>
            <sz val="8"/>
            <rFont val="Tahoma"/>
            <family val="2"/>
          </rPr>
          <t xml:space="preserve">
Total des chaerges de la semaine</t>
        </r>
      </text>
    </comment>
    <comment ref="H485" authorId="0">
      <text>
        <r>
          <rPr>
            <b/>
            <sz val="8"/>
            <rFont val="Tahoma"/>
            <family val="2"/>
          </rPr>
          <t>BorcardI:</t>
        </r>
        <r>
          <rPr>
            <sz val="8"/>
            <rFont val="Tahoma"/>
            <family val="2"/>
          </rPr>
          <t xml:space="preserve">
Total des chaerges de la semaine</t>
        </r>
      </text>
    </comment>
    <comment ref="H496" authorId="0">
      <text>
        <r>
          <rPr>
            <b/>
            <sz val="8"/>
            <rFont val="Tahoma"/>
            <family val="2"/>
          </rPr>
          <t>BorcardI:</t>
        </r>
        <r>
          <rPr>
            <sz val="8"/>
            <rFont val="Tahoma"/>
            <family val="2"/>
          </rPr>
          <t xml:space="preserve">
Total des chaerges de la semaine</t>
        </r>
      </text>
    </comment>
    <comment ref="H507" authorId="0">
      <text>
        <r>
          <rPr>
            <b/>
            <sz val="8"/>
            <rFont val="Tahoma"/>
            <family val="2"/>
          </rPr>
          <t>BorcardI:</t>
        </r>
        <r>
          <rPr>
            <sz val="8"/>
            <rFont val="Tahoma"/>
            <family val="2"/>
          </rPr>
          <t xml:space="preserve">
Total des chaerges de la semaine</t>
        </r>
      </text>
    </comment>
    <comment ref="H518" authorId="0">
      <text>
        <r>
          <rPr>
            <b/>
            <sz val="8"/>
            <rFont val="Tahoma"/>
            <family val="2"/>
          </rPr>
          <t>BorcardI:</t>
        </r>
        <r>
          <rPr>
            <sz val="8"/>
            <rFont val="Tahoma"/>
            <family val="2"/>
          </rPr>
          <t xml:space="preserve">
Total des chaerges de la semaine</t>
        </r>
      </text>
    </comment>
    <comment ref="H529" authorId="0">
      <text>
        <r>
          <rPr>
            <b/>
            <sz val="8"/>
            <rFont val="Tahoma"/>
            <family val="2"/>
          </rPr>
          <t>BorcardI:</t>
        </r>
        <r>
          <rPr>
            <sz val="8"/>
            <rFont val="Tahoma"/>
            <family val="2"/>
          </rPr>
          <t xml:space="preserve">
Total des chaerges de la semaine</t>
        </r>
      </text>
    </comment>
    <comment ref="H540" authorId="0">
      <text>
        <r>
          <rPr>
            <b/>
            <sz val="8"/>
            <rFont val="Tahoma"/>
            <family val="2"/>
          </rPr>
          <t>BorcardI:</t>
        </r>
        <r>
          <rPr>
            <sz val="8"/>
            <rFont val="Tahoma"/>
            <family val="2"/>
          </rPr>
          <t xml:space="preserve">
Total des chaerges de la semaine</t>
        </r>
      </text>
    </comment>
    <comment ref="H551" authorId="0">
      <text>
        <r>
          <rPr>
            <b/>
            <sz val="8"/>
            <rFont val="Tahoma"/>
            <family val="2"/>
          </rPr>
          <t>BorcardI:</t>
        </r>
        <r>
          <rPr>
            <sz val="8"/>
            <rFont val="Tahoma"/>
            <family val="2"/>
          </rPr>
          <t xml:space="preserve">
Total des chaerges de la semaine</t>
        </r>
      </text>
    </comment>
    <comment ref="H562" authorId="0">
      <text>
        <r>
          <rPr>
            <b/>
            <sz val="8"/>
            <rFont val="Tahoma"/>
            <family val="2"/>
          </rPr>
          <t>BorcardI:</t>
        </r>
        <r>
          <rPr>
            <sz val="8"/>
            <rFont val="Tahoma"/>
            <family val="2"/>
          </rPr>
          <t xml:space="preserve">
Total des chaerges de la semaine</t>
        </r>
      </text>
    </comment>
    <comment ref="H573" authorId="0">
      <text>
        <r>
          <rPr>
            <b/>
            <sz val="8"/>
            <rFont val="Tahoma"/>
            <family val="2"/>
          </rPr>
          <t>BorcardI:</t>
        </r>
        <r>
          <rPr>
            <sz val="8"/>
            <rFont val="Tahoma"/>
            <family val="2"/>
          </rPr>
          <t xml:space="preserve">
Total des chaerges de la semaine</t>
        </r>
      </text>
    </comment>
    <comment ref="H584" authorId="0">
      <text>
        <r>
          <rPr>
            <b/>
            <sz val="8"/>
            <rFont val="Tahoma"/>
            <family val="2"/>
          </rPr>
          <t>BorcardI:</t>
        </r>
        <r>
          <rPr>
            <sz val="8"/>
            <rFont val="Tahoma"/>
            <family val="2"/>
          </rPr>
          <t xml:space="preserve">
Total des chaerges de la semaine</t>
        </r>
      </text>
    </comment>
    <comment ref="H595" authorId="0">
      <text>
        <r>
          <rPr>
            <b/>
            <sz val="8"/>
            <rFont val="Tahoma"/>
            <family val="2"/>
          </rPr>
          <t>BorcardI:</t>
        </r>
        <r>
          <rPr>
            <sz val="8"/>
            <rFont val="Tahoma"/>
            <family val="2"/>
          </rPr>
          <t xml:space="preserve">
Total des chaerges de la semaine</t>
        </r>
      </text>
    </comment>
  </commentList>
</comments>
</file>

<file path=xl/sharedStrings.xml><?xml version="1.0" encoding="utf-8"?>
<sst xmlns="http://schemas.openxmlformats.org/spreadsheetml/2006/main" count="344" uniqueCount="24">
  <si>
    <t>Activité</t>
  </si>
  <si>
    <t>VTT</t>
  </si>
  <si>
    <t>Route</t>
  </si>
  <si>
    <t>Distance
 (km)</t>
  </si>
  <si>
    <t>Charge</t>
  </si>
  <si>
    <t>Météo
(C°)</t>
  </si>
  <si>
    <t>Commentaires
Braquet,Parcours, type de sorties, ressenti</t>
  </si>
  <si>
    <t>Remarques:</t>
  </si>
  <si>
    <t>Total semaine</t>
  </si>
  <si>
    <t>Vitesse Moy.
(km/h)</t>
  </si>
  <si>
    <t>FC Moy.
(Pulses/min)</t>
  </si>
  <si>
    <t>Durée
(mn)</t>
  </si>
  <si>
    <t>Fc repos:</t>
  </si>
  <si>
    <t>Poids (kg):</t>
  </si>
  <si>
    <t>Repos</t>
  </si>
  <si>
    <t>Course</t>
  </si>
  <si>
    <t>Sensations</t>
  </si>
  <si>
    <t>Bonne sensation, terrain gras</t>
  </si>
  <si>
    <t>Montée à SV1</t>
  </si>
  <si>
    <t>10ème scratch, du jus !!!</t>
  </si>
  <si>
    <t>Semaine avec quelques exemples !!!</t>
  </si>
  <si>
    <t>Charge
TRIMPS</t>
  </si>
  <si>
    <t>Fc max:</t>
  </si>
  <si>
    <t>CAP</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</si>
</sst>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80C]d\ mmmm\ yyyy;@"/>
    <numFmt numFmtId="165" formatCode="hh:mm:ss;@"/>
    <numFmt numFmtId="166" formatCode="hh&quot; h &quot;mm;@"/>
    <numFmt numFmtId="167" formatCode="[$-F400]h:mm:ss\ AM/PM"/>
    <numFmt numFmtId="168" formatCode="0.0"/>
    <numFmt numFmtId="169" formatCode="[$-180C]dddd\ d\ mmmm\ yyyy"/>
  </numFmts>
  <fonts count="44">
    <font>
      <sz val="11"/>
      <color theme="1"/>
      <name val="Calibri"/>
      <family val="2"/>
    </font>
    <font>
      <sz val="11"/>
      <color indexed="8"/>
      <name val="Calibri"/>
      <family val="2"/>
    </font>
    <font>
      <sz val="8"/>
      <name val="Tahoma"/>
      <family val="2"/>
    </font>
    <font>
      <b/>
      <sz val="8"/>
      <name val="Tahoma"/>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6"/>
      <color theme="1"/>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right style="medium"/>
      <top style="medium"/>
      <bottom style="medium"/>
    </border>
    <border>
      <left>
        <color indexed="63"/>
      </left>
      <right>
        <color indexed="63"/>
      </right>
      <top style="thin"/>
      <bottom>
        <color indexed="63"/>
      </bottom>
    </border>
    <border>
      <left/>
      <right/>
      <top style="medium"/>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medium"/>
      <right/>
      <top style="medium"/>
      <bottom/>
    </border>
    <border>
      <left style="medium"/>
      <right/>
      <top/>
      <bottom style="medium"/>
    </border>
    <border>
      <left/>
      <right style="medium"/>
      <top style="medium"/>
      <botto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center"/>
    </xf>
    <xf numFmtId="0" fontId="38" fillId="0" borderId="10" xfId="0" applyFont="1" applyBorder="1" applyAlignment="1">
      <alignment horizontal="center"/>
    </xf>
    <xf numFmtId="0" fontId="38" fillId="0" borderId="10" xfId="0" applyFont="1" applyBorder="1" applyAlignment="1">
      <alignment/>
    </xf>
    <xf numFmtId="0" fontId="38" fillId="0" borderId="0" xfId="0" applyFont="1" applyBorder="1" applyAlignment="1">
      <alignment horizontal="center"/>
    </xf>
    <xf numFmtId="0" fontId="38" fillId="0" borderId="0" xfId="0" applyFont="1" applyBorder="1" applyAlignment="1">
      <alignment/>
    </xf>
    <xf numFmtId="0" fontId="38" fillId="0" borderId="11" xfId="0" applyFont="1" applyBorder="1" applyAlignment="1">
      <alignment/>
    </xf>
    <xf numFmtId="0" fontId="0" fillId="0" borderId="0" xfId="0" applyBorder="1" applyAlignment="1">
      <alignment/>
    </xf>
    <xf numFmtId="0" fontId="0" fillId="0" borderId="0" xfId="0" applyBorder="1" applyAlignment="1">
      <alignment horizontal="center"/>
    </xf>
    <xf numFmtId="0" fontId="38" fillId="33" borderId="12" xfId="0" applyFont="1" applyFill="1" applyBorder="1" applyAlignment="1">
      <alignment horizontal="center"/>
    </xf>
    <xf numFmtId="164" fontId="0" fillId="2" borderId="13" xfId="0" applyNumberFormat="1" applyFill="1" applyBorder="1" applyAlignment="1">
      <alignment horizontal="center"/>
    </xf>
    <xf numFmtId="164" fontId="0" fillId="2" borderId="14" xfId="0" applyNumberFormat="1" applyFill="1" applyBorder="1" applyAlignment="1">
      <alignment horizontal="center"/>
    </xf>
    <xf numFmtId="164" fontId="0" fillId="2" borderId="0" xfId="0" applyNumberFormat="1" applyFill="1" applyBorder="1" applyAlignment="1">
      <alignment horizontal="center"/>
    </xf>
    <xf numFmtId="0" fontId="38" fillId="0" borderId="11" xfId="0" applyFont="1" applyBorder="1" applyAlignment="1">
      <alignment horizontal="center"/>
    </xf>
    <xf numFmtId="0" fontId="0" fillId="0" borderId="14" xfId="0" applyBorder="1" applyAlignment="1">
      <alignment/>
    </xf>
    <xf numFmtId="0" fontId="0" fillId="0" borderId="15" xfId="0" applyBorder="1" applyAlignment="1">
      <alignment/>
    </xf>
    <xf numFmtId="0" fontId="24" fillId="0" borderId="0" xfId="0" applyFont="1" applyAlignment="1">
      <alignment horizontal="center"/>
    </xf>
    <xf numFmtId="164" fontId="0" fillId="2" borderId="12" xfId="0" applyNumberFormat="1" applyFill="1" applyBorder="1" applyAlignment="1">
      <alignment horizontal="center"/>
    </xf>
    <xf numFmtId="0" fontId="0" fillId="0" borderId="16" xfId="0" applyBorder="1" applyAlignment="1">
      <alignment/>
    </xf>
    <xf numFmtId="0" fontId="38" fillId="0" borderId="17" xfId="0" applyFont="1" applyBorder="1" applyAlignment="1">
      <alignment horizontal="center" vertical="center"/>
    </xf>
    <xf numFmtId="0" fontId="38" fillId="0" borderId="10" xfId="0" applyFont="1" applyBorder="1" applyAlignment="1">
      <alignment horizontal="center" vertical="center" wrapText="1"/>
    </xf>
    <xf numFmtId="0" fontId="38" fillId="0" borderId="18" xfId="0" applyFont="1" applyBorder="1" applyAlignment="1">
      <alignment horizontal="center" vertical="center" wrapText="1"/>
    </xf>
    <xf numFmtId="0" fontId="40" fillId="0" borderId="11" xfId="0" applyFont="1" applyBorder="1" applyAlignment="1">
      <alignment horizontal="right"/>
    </xf>
    <xf numFmtId="2" fontId="0" fillId="34" borderId="19" xfId="0" applyNumberFormat="1" applyFill="1" applyBorder="1" applyAlignment="1">
      <alignment horizontal="center"/>
    </xf>
    <xf numFmtId="2" fontId="0" fillId="34" borderId="0" xfId="0" applyNumberFormat="1" applyFill="1" applyBorder="1" applyAlignment="1">
      <alignment horizontal="center"/>
    </xf>
    <xf numFmtId="2" fontId="0" fillId="34" borderId="15" xfId="0" applyNumberFormat="1" applyFill="1" applyBorder="1" applyAlignment="1">
      <alignment horizontal="center"/>
    </xf>
    <xf numFmtId="0" fontId="38" fillId="34" borderId="20" xfId="0" applyFont="1" applyFill="1" applyBorder="1" applyAlignment="1">
      <alignment horizontal="center"/>
    </xf>
    <xf numFmtId="2" fontId="38" fillId="34" borderId="20" xfId="0" applyNumberFormat="1" applyFont="1" applyFill="1" applyBorder="1" applyAlignment="1">
      <alignment horizontal="center"/>
    </xf>
    <xf numFmtId="166" fontId="38" fillId="34" borderId="20" xfId="0" applyNumberFormat="1" applyFont="1" applyFill="1" applyBorder="1" applyAlignment="1">
      <alignment horizontal="center"/>
    </xf>
    <xf numFmtId="168" fontId="38" fillId="34" borderId="20" xfId="0" applyNumberFormat="1" applyFont="1" applyFill="1" applyBorder="1" applyAlignment="1">
      <alignment horizontal="center"/>
    </xf>
    <xf numFmtId="1" fontId="38" fillId="34" borderId="20" xfId="0" applyNumberFormat="1" applyFont="1" applyFill="1" applyBorder="1" applyAlignment="1">
      <alignment horizontal="center"/>
    </xf>
    <xf numFmtId="0" fontId="38" fillId="34" borderId="20" xfId="0" applyFont="1" applyFill="1" applyBorder="1" applyAlignment="1">
      <alignment horizontal="left"/>
    </xf>
    <xf numFmtId="0" fontId="41" fillId="35" borderId="0" xfId="0" applyFont="1" applyFill="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2" xfId="0" applyBorder="1" applyAlignment="1" applyProtection="1">
      <alignment horizontal="center"/>
      <protection locked="0"/>
    </xf>
    <xf numFmtId="0" fontId="0" fillId="0" borderId="16" xfId="0" applyBorder="1" applyAlignment="1" applyProtection="1">
      <alignment/>
      <protection locked="0"/>
    </xf>
    <xf numFmtId="168" fontId="38" fillId="36" borderId="11" xfId="0" applyNumberFormat="1" applyFont="1" applyFill="1" applyBorder="1" applyAlignment="1" applyProtection="1">
      <alignment horizontal="center"/>
      <protection locked="0"/>
    </xf>
    <xf numFmtId="1" fontId="38" fillId="36" borderId="11" xfId="0" applyNumberFormat="1" applyFont="1" applyFill="1" applyBorder="1" applyAlignment="1" applyProtection="1">
      <alignment horizontal="center"/>
      <protection locked="0"/>
    </xf>
    <xf numFmtId="0" fontId="0" fillId="0" borderId="23" xfId="0" applyBorder="1" applyAlignment="1">
      <alignment/>
    </xf>
    <xf numFmtId="0" fontId="0" fillId="0" borderId="0" xfId="0" applyAlignment="1" applyProtection="1">
      <alignment horizontal="center"/>
      <protection/>
    </xf>
    <xf numFmtId="0" fontId="38" fillId="0" borderId="10" xfId="0" applyFont="1" applyBorder="1" applyAlignment="1" applyProtection="1">
      <alignment horizontal="center" vertical="center" wrapText="1"/>
      <protection/>
    </xf>
    <xf numFmtId="0" fontId="0" fillId="0" borderId="0" xfId="0" applyBorder="1" applyAlignment="1" applyProtection="1">
      <alignment/>
      <protection/>
    </xf>
    <xf numFmtId="1"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1" fontId="38" fillId="34" borderId="20" xfId="0" applyNumberFormat="1" applyFont="1" applyFill="1" applyBorder="1" applyAlignment="1" applyProtection="1">
      <alignment horizontal="center"/>
      <protection/>
    </xf>
    <xf numFmtId="0" fontId="38" fillId="0" borderId="11" xfId="0" applyFont="1" applyBorder="1" applyAlignment="1" applyProtection="1">
      <alignment/>
      <protection/>
    </xf>
    <xf numFmtId="0" fontId="0" fillId="0" borderId="15" xfId="0" applyBorder="1" applyAlignment="1" applyProtection="1">
      <alignment/>
      <protection/>
    </xf>
    <xf numFmtId="14" fontId="42" fillId="2" borderId="24" xfId="0" applyNumberFormat="1" applyFont="1" applyFill="1" applyBorder="1" applyAlignment="1">
      <alignment horizontal="center" vertical="center"/>
    </xf>
    <xf numFmtId="14" fontId="42" fillId="2" borderId="25" xfId="0" applyNumberFormat="1" applyFont="1" applyFill="1" applyBorder="1" applyAlignment="1">
      <alignment horizontal="center" vertical="center"/>
    </xf>
    <xf numFmtId="0" fontId="38" fillId="0" borderId="26" xfId="0" applyFont="1" applyBorder="1" applyAlignment="1" applyProtection="1">
      <alignment horizontal="center"/>
      <protection locked="0"/>
    </xf>
    <xf numFmtId="0" fontId="38" fillId="0" borderId="27" xfId="0" applyFont="1" applyBorder="1" applyAlignment="1" applyProtection="1">
      <alignment horizontal="center"/>
      <protection locked="0"/>
    </xf>
    <xf numFmtId="1" fontId="0" fillId="0" borderId="19" xfId="0" applyNumberFormat="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S596"/>
  <sheetViews>
    <sheetView tabSelected="1" view="pageBreakPreview" zoomScale="78" zoomScaleNormal="84" zoomScaleSheetLayoutView="78"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K20" sqref="K20"/>
    </sheetView>
  </sheetViews>
  <sheetFormatPr defaultColWidth="9.140625" defaultRowHeight="15"/>
  <cols>
    <col min="1" max="1" width="25.00390625" style="1" customWidth="1"/>
    <col min="2" max="7" width="14.00390625" style="1" customWidth="1"/>
    <col min="8" max="8" width="14.00390625" style="47" customWidth="1"/>
    <col min="9" max="10" width="14.00390625" style="1" hidden="1" customWidth="1"/>
    <col min="11" max="12" width="14.00390625" style="1" customWidth="1"/>
    <col min="13" max="13" width="67.421875" style="0" customWidth="1"/>
    <col min="14" max="227" width="9.140625" style="7" customWidth="1"/>
  </cols>
  <sheetData>
    <row r="1" ht="15.75" thickBot="1">
      <c r="A1" s="16">
        <v>7</v>
      </c>
    </row>
    <row r="2" spans="1:13" ht="60.75" thickBot="1">
      <c r="A2" s="32">
        <v>2011</v>
      </c>
      <c r="B2" s="19" t="s">
        <v>0</v>
      </c>
      <c r="C2" s="20" t="s">
        <v>3</v>
      </c>
      <c r="D2" s="20" t="s">
        <v>11</v>
      </c>
      <c r="E2" s="20" t="s">
        <v>9</v>
      </c>
      <c r="F2" s="20" t="s">
        <v>10</v>
      </c>
      <c r="G2" s="20" t="s">
        <v>4</v>
      </c>
      <c r="H2" s="48" t="s">
        <v>21</v>
      </c>
      <c r="I2" s="20"/>
      <c r="J2" s="20"/>
      <c r="K2" s="20" t="s">
        <v>5</v>
      </c>
      <c r="L2" s="20" t="s">
        <v>16</v>
      </c>
      <c r="M2" s="21" t="s">
        <v>6</v>
      </c>
    </row>
    <row r="3" spans="1:13" ht="15">
      <c r="A3" s="9" t="str">
        <f aca="true" t="shared" si="0" ref="A3:A10">IF(MOD(ROW(),A$1+4)=3,"Semaine:"&amp;INT((A4-(DATE(YEAR(A4-WEEKDAY(A4-1)+4),1,3)-WEEKDAY(DATE(YEAR(A4-WEEKDAY(A4-1)+4),1,3)))+5)/7),DATE(An,1,ROW()-(INT(ROW()/(A$1+4))*3))-2-IF(A$1=6,0,(IF(A$1=5,-1,1)*INT((ROW()-(INT(ROW()/(A$1+4))*3)-4)/(A$1+1))))-MOD(WEEKDAY(DATE(An,1,1),2),7))</f>
        <v>Semaine:52</v>
      </c>
      <c r="B3" s="14"/>
      <c r="C3" s="15"/>
      <c r="D3" s="15"/>
      <c r="E3" s="15"/>
      <c r="F3" s="15"/>
      <c r="G3" s="15"/>
      <c r="H3" s="49"/>
      <c r="I3" s="15"/>
      <c r="J3" s="15"/>
      <c r="K3" s="46"/>
      <c r="L3" s="46"/>
      <c r="M3" s="18"/>
    </row>
    <row r="4" spans="1:13" ht="15">
      <c r="A4" s="17">
        <f t="shared" si="0"/>
        <v>40539</v>
      </c>
      <c r="B4" s="33" t="s">
        <v>1</v>
      </c>
      <c r="C4" s="34">
        <v>20</v>
      </c>
      <c r="D4" s="34">
        <v>90</v>
      </c>
      <c r="E4" s="23">
        <f>IF(D4=0,"",C4/D4*60)</f>
        <v>13.333333333333332</v>
      </c>
      <c r="F4" s="34">
        <v>140</v>
      </c>
      <c r="G4" s="34">
        <v>10</v>
      </c>
      <c r="H4" s="59">
        <f>D4*I4*J4</f>
        <v>149.32078964469218</v>
      </c>
      <c r="I4" s="36">
        <f>(F4-E13)/(G13-E13)</f>
        <v>0.6896551724137931</v>
      </c>
      <c r="J4" s="36">
        <f>0.64*EXP(I4*1.92)</f>
        <v>2.405723833164485</v>
      </c>
      <c r="K4" s="36"/>
      <c r="L4" s="36">
        <v>6</v>
      </c>
      <c r="M4" s="40" t="s">
        <v>17</v>
      </c>
    </row>
    <row r="5" spans="1:13" ht="15">
      <c r="A5" s="10">
        <f t="shared" si="0"/>
        <v>40540</v>
      </c>
      <c r="B5" s="35" t="s">
        <v>2</v>
      </c>
      <c r="C5" s="36">
        <v>66</v>
      </c>
      <c r="D5" s="36">
        <v>90</v>
      </c>
      <c r="E5" s="24">
        <f aca="true" t="shared" si="1" ref="E5:E10">IF(D5=0,"",C5/D5*60)</f>
        <v>44</v>
      </c>
      <c r="F5" s="36">
        <v>160</v>
      </c>
      <c r="G5" s="36">
        <v>4</v>
      </c>
      <c r="H5" s="50">
        <f aca="true" t="shared" si="2" ref="H5:H10">D5*I5*J5</f>
        <v>233.51494639204697</v>
      </c>
      <c r="I5" s="36">
        <f>(F5-E13)/(G13-E13)</f>
        <v>0.8275862068965517</v>
      </c>
      <c r="J5" s="36">
        <f aca="true" t="shared" si="3" ref="J5:J10">0.64*EXP(I5*1.92)</f>
        <v>3.1351543728561864</v>
      </c>
      <c r="K5" s="36"/>
      <c r="L5" s="36">
        <v>2</v>
      </c>
      <c r="M5" s="41" t="s">
        <v>18</v>
      </c>
    </row>
    <row r="6" spans="1:13" ht="15">
      <c r="A6" s="10">
        <f t="shared" si="0"/>
        <v>40541</v>
      </c>
      <c r="B6" s="35" t="s">
        <v>23</v>
      </c>
      <c r="C6" s="36">
        <v>12</v>
      </c>
      <c r="D6" s="36">
        <v>75</v>
      </c>
      <c r="E6" s="24">
        <f t="shared" si="1"/>
        <v>9.6</v>
      </c>
      <c r="F6" s="36">
        <v>160</v>
      </c>
      <c r="G6" s="36">
        <v>6</v>
      </c>
      <c r="H6" s="50">
        <f t="shared" si="2"/>
        <v>194.59578866003915</v>
      </c>
      <c r="I6" s="36">
        <f>(F6-E13)/(G13-E13)</f>
        <v>0.8275862068965517</v>
      </c>
      <c r="J6" s="36">
        <f t="shared" si="3"/>
        <v>3.1351543728561864</v>
      </c>
      <c r="K6" s="36"/>
      <c r="L6" s="36">
        <v>6</v>
      </c>
      <c r="M6" s="41"/>
    </row>
    <row r="7" spans="1:13" ht="15">
      <c r="A7" s="10">
        <f t="shared" si="0"/>
        <v>40542</v>
      </c>
      <c r="B7" s="35" t="s">
        <v>14</v>
      </c>
      <c r="C7" s="36"/>
      <c r="D7" s="37"/>
      <c r="E7" s="24">
        <f t="shared" si="1"/>
      </c>
      <c r="F7" s="36"/>
      <c r="G7" s="36">
        <v>0</v>
      </c>
      <c r="H7" s="50">
        <f t="shared" si="2"/>
        <v>0</v>
      </c>
      <c r="I7" s="36">
        <f>(F7-E13)/(G13-E13)</f>
        <v>-0.27586206896551724</v>
      </c>
      <c r="J7" s="36">
        <f t="shared" si="3"/>
        <v>0.376837102020897</v>
      </c>
      <c r="K7" s="36"/>
      <c r="L7" s="36">
        <v>4</v>
      </c>
      <c r="M7" s="41"/>
    </row>
    <row r="8" spans="1:13" ht="15">
      <c r="A8" s="10">
        <f t="shared" si="0"/>
        <v>40543</v>
      </c>
      <c r="B8" s="35" t="s">
        <v>2</v>
      </c>
      <c r="C8" s="36"/>
      <c r="D8" s="37"/>
      <c r="E8" s="24">
        <f t="shared" si="1"/>
      </c>
      <c r="F8" s="36"/>
      <c r="G8" s="36">
        <v>3</v>
      </c>
      <c r="H8" s="50">
        <f t="shared" si="2"/>
        <v>0</v>
      </c>
      <c r="I8" s="36">
        <f>(F8-E13)/(G13-E13)</f>
        <v>-0.27586206896551724</v>
      </c>
      <c r="J8" s="36">
        <f t="shared" si="3"/>
        <v>0.376837102020897</v>
      </c>
      <c r="K8" s="36"/>
      <c r="L8" s="36">
        <v>5</v>
      </c>
      <c r="M8" s="41"/>
    </row>
    <row r="9" spans="1:13" ht="15">
      <c r="A9" s="10">
        <f t="shared" si="0"/>
        <v>40544</v>
      </c>
      <c r="B9" s="35" t="s">
        <v>1</v>
      </c>
      <c r="C9" s="36"/>
      <c r="D9" s="37"/>
      <c r="E9" s="24">
        <f t="shared" si="1"/>
      </c>
      <c r="F9" s="36"/>
      <c r="G9" s="36">
        <v>9</v>
      </c>
      <c r="H9" s="50">
        <f t="shared" si="2"/>
        <v>0</v>
      </c>
      <c r="I9" s="36">
        <f>(F9-E13)/(G13-E13)</f>
        <v>-0.27586206896551724</v>
      </c>
      <c r="J9" s="36">
        <f t="shared" si="3"/>
        <v>0.376837102020897</v>
      </c>
      <c r="K9" s="36"/>
      <c r="L9" s="36">
        <v>6</v>
      </c>
      <c r="M9" s="42"/>
    </row>
    <row r="10" spans="1:13" ht="15">
      <c r="A10" s="11">
        <f t="shared" si="0"/>
        <v>40545</v>
      </c>
      <c r="B10" s="38" t="s">
        <v>15</v>
      </c>
      <c r="C10" s="39"/>
      <c r="D10" s="39"/>
      <c r="E10" s="25">
        <f t="shared" si="1"/>
      </c>
      <c r="F10" s="39"/>
      <c r="G10" s="39">
        <v>7</v>
      </c>
      <c r="H10" s="50">
        <f t="shared" si="2"/>
        <v>0</v>
      </c>
      <c r="I10" s="36">
        <f>(F10-E13)/(G13-E13)</f>
        <v>-0.27586206896551724</v>
      </c>
      <c r="J10" s="36">
        <f t="shared" si="3"/>
        <v>0.376837102020897</v>
      </c>
      <c r="K10" s="36"/>
      <c r="L10" s="36"/>
      <c r="M10" s="43" t="s">
        <v>19</v>
      </c>
    </row>
    <row r="11" spans="1:13" ht="15.75" thickBot="1">
      <c r="A11" s="12"/>
      <c r="B11" s="8"/>
      <c r="C11" s="8"/>
      <c r="D11" s="4">
        <f>SUM(D4:D10)</f>
        <v>255</v>
      </c>
      <c r="E11" s="8"/>
      <c r="F11" s="8"/>
      <c r="G11" s="8"/>
      <c r="H11" s="51"/>
      <c r="I11" s="8"/>
      <c r="J11" s="8"/>
      <c r="K11" s="8"/>
      <c r="L11" s="8"/>
      <c r="M11" s="7"/>
    </row>
    <row r="12" spans="1:227" s="2" customFormat="1" ht="15.75" customHeight="1" thickBot="1">
      <c r="A12" s="55" t="s">
        <v>8</v>
      </c>
      <c r="B12" s="26"/>
      <c r="C12" s="27">
        <f>SUM(C4:C10)</f>
        <v>98</v>
      </c>
      <c r="D12" s="28" t="str">
        <f>TEXT(FLOOR(D11/60,1),"00")&amp;":"&amp;TEXT(MOD(D11,60),"00")</f>
        <v>04:15</v>
      </c>
      <c r="E12" s="29">
        <f>IF(SUM(E4:E10)=0,"",AVERAGE(E4:E10))</f>
        <v>22.311111111111106</v>
      </c>
      <c r="F12" s="30">
        <f>IF(SUM(F4:F10)=0,"",AVERAGE(F4:F10))</f>
        <v>153.33333333333334</v>
      </c>
      <c r="G12" s="30">
        <f>SUM(G4:G10)</f>
        <v>39</v>
      </c>
      <c r="H12" s="52">
        <f>SUM(H4:H10)</f>
        <v>577.4315246967783</v>
      </c>
      <c r="I12" s="30"/>
      <c r="J12" s="30"/>
      <c r="K12" s="31"/>
      <c r="L12" s="30">
        <f>IF(SUM(L4:L10)=0,"",AVERAGE(L4:L10))</f>
        <v>4.833333333333333</v>
      </c>
      <c r="M12" s="57" t="s">
        <v>20</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pans="1:227" s="3" customFormat="1" ht="16.5" customHeight="1" thickBot="1">
      <c r="A13" s="56"/>
      <c r="B13" s="13" t="s">
        <v>13</v>
      </c>
      <c r="C13" s="44">
        <v>65</v>
      </c>
      <c r="D13" s="13" t="s">
        <v>12</v>
      </c>
      <c r="E13" s="45">
        <v>40</v>
      </c>
      <c r="F13" s="13" t="s">
        <v>22</v>
      </c>
      <c r="G13" s="45">
        <v>185</v>
      </c>
      <c r="H13" s="53"/>
      <c r="I13" s="6"/>
      <c r="J13" s="6"/>
      <c r="K13" s="6"/>
      <c r="L13" s="22" t="s">
        <v>7</v>
      </c>
      <c r="M13" s="58"/>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row>
    <row r="14" spans="1:13" ht="15">
      <c r="A14" s="9" t="str">
        <f aca="true" t="shared" si="4" ref="A14:A21">IF(MOD(ROW(),A$1+4)=3,"Semaine:"&amp;INT((A15-(DATE(YEAR(A15-WEEKDAY(A15-1)+4),1,3)-WEEKDAY(DATE(YEAR(A15-WEEKDAY(A15-1)+4),1,3)))+5)/7),DATE(An,1,ROW()-(INT(ROW()/(A$1+4))*3))-2-IF(A$1=6,0,(IF(A$1=5,-1,1)*INT((ROW()-(INT(ROW()/(A$1+4))*3)-4)/(A$1+1))))-MOD(WEEKDAY(DATE(An,1,1),2),7))</f>
        <v>Semaine:1</v>
      </c>
      <c r="B14" s="14"/>
      <c r="C14" s="15"/>
      <c r="D14" s="15"/>
      <c r="E14" s="15"/>
      <c r="F14" s="15"/>
      <c r="G14" s="15"/>
      <c r="H14" s="54"/>
      <c r="I14" s="15"/>
      <c r="J14" s="15"/>
      <c r="K14" s="46"/>
      <c r="L14" s="46"/>
      <c r="M14" s="18"/>
    </row>
    <row r="15" spans="1:13" ht="15">
      <c r="A15" s="17">
        <f t="shared" si="4"/>
        <v>40546</v>
      </c>
      <c r="B15" s="33"/>
      <c r="C15" s="34"/>
      <c r="D15" s="34"/>
      <c r="E15" s="23">
        <f>IF(D15=0,"",C15/D15*60)</f>
      </c>
      <c r="F15" s="34"/>
      <c r="G15" s="34"/>
      <c r="H15" s="50">
        <f>D15*I15*J15</f>
        <v>0</v>
      </c>
      <c r="I15" s="36">
        <f>(F15-E24)/(G24-E24)</f>
        <v>0</v>
      </c>
      <c r="J15" s="36">
        <f>0.64*EXP(I15*1.92)</f>
        <v>0.64</v>
      </c>
      <c r="K15" s="36"/>
      <c r="L15" s="36"/>
      <c r="M15" s="40"/>
    </row>
    <row r="16" spans="1:13" ht="15">
      <c r="A16" s="10">
        <f t="shared" si="4"/>
        <v>40547</v>
      </c>
      <c r="B16" s="35"/>
      <c r="C16" s="36"/>
      <c r="D16" s="36"/>
      <c r="E16" s="24">
        <f aca="true" t="shared" si="5" ref="E16:E21">IF(D16=0,"",C16/D16*60)</f>
      </c>
      <c r="F16" s="36"/>
      <c r="G16" s="36"/>
      <c r="H16" s="50">
        <f aca="true" t="shared" si="6" ref="H16:H21">D16*I16*J16</f>
        <v>0</v>
      </c>
      <c r="I16" s="36">
        <f>(F16-E24)/(G24-E24)</f>
        <v>0</v>
      </c>
      <c r="J16" s="36">
        <f aca="true" t="shared" si="7" ref="J16:J21">0.64*EXP(I16*1.92)</f>
        <v>0.64</v>
      </c>
      <c r="K16" s="36"/>
      <c r="L16" s="36"/>
      <c r="M16" s="41"/>
    </row>
    <row r="17" spans="1:13" ht="15">
      <c r="A17" s="10">
        <f t="shared" si="4"/>
        <v>40548</v>
      </c>
      <c r="B17" s="35"/>
      <c r="C17" s="36"/>
      <c r="D17" s="36"/>
      <c r="E17" s="24">
        <f t="shared" si="5"/>
      </c>
      <c r="F17" s="36"/>
      <c r="G17" s="36"/>
      <c r="H17" s="50">
        <f t="shared" si="6"/>
        <v>0</v>
      </c>
      <c r="I17" s="36">
        <f>(F17-E24)/(G24-E24)</f>
        <v>0</v>
      </c>
      <c r="J17" s="36">
        <f t="shared" si="7"/>
        <v>0.64</v>
      </c>
      <c r="K17" s="36"/>
      <c r="L17" s="36"/>
      <c r="M17" s="41"/>
    </row>
    <row r="18" spans="1:13" ht="15">
      <c r="A18" s="10">
        <f t="shared" si="4"/>
        <v>40549</v>
      </c>
      <c r="B18" s="35"/>
      <c r="C18" s="36"/>
      <c r="D18" s="37"/>
      <c r="E18" s="24">
        <f t="shared" si="5"/>
      </c>
      <c r="F18" s="36"/>
      <c r="G18" s="36"/>
      <c r="H18" s="50">
        <f t="shared" si="6"/>
        <v>0</v>
      </c>
      <c r="I18" s="36">
        <f>(F18-E24)/(G24-E24)</f>
        <v>0</v>
      </c>
      <c r="J18" s="36">
        <f t="shared" si="7"/>
        <v>0.64</v>
      </c>
      <c r="K18" s="36"/>
      <c r="L18" s="36"/>
      <c r="M18" s="41"/>
    </row>
    <row r="19" spans="1:13" ht="15">
      <c r="A19" s="10">
        <f t="shared" si="4"/>
        <v>40550</v>
      </c>
      <c r="B19" s="35"/>
      <c r="C19" s="36"/>
      <c r="D19" s="37"/>
      <c r="E19" s="24">
        <f t="shared" si="5"/>
      </c>
      <c r="F19" s="36"/>
      <c r="G19" s="36"/>
      <c r="H19" s="50">
        <f t="shared" si="6"/>
        <v>0</v>
      </c>
      <c r="I19" s="36">
        <f>(F19-E24)/(G24-E24)</f>
        <v>0</v>
      </c>
      <c r="J19" s="36">
        <f t="shared" si="7"/>
        <v>0.64</v>
      </c>
      <c r="K19" s="36"/>
      <c r="L19" s="36"/>
      <c r="M19" s="41"/>
    </row>
    <row r="20" spans="1:13" ht="15">
      <c r="A20" s="10">
        <f t="shared" si="4"/>
        <v>40551</v>
      </c>
      <c r="B20" s="35"/>
      <c r="C20" s="36"/>
      <c r="D20" s="37"/>
      <c r="E20" s="24">
        <f t="shared" si="5"/>
      </c>
      <c r="F20" s="36"/>
      <c r="G20" s="36"/>
      <c r="H20" s="50">
        <f t="shared" si="6"/>
        <v>0</v>
      </c>
      <c r="I20" s="36">
        <f>(F20-E24)/(G24-E24)</f>
        <v>0</v>
      </c>
      <c r="J20" s="36">
        <f t="shared" si="7"/>
        <v>0.64</v>
      </c>
      <c r="K20" s="36"/>
      <c r="L20" s="36"/>
      <c r="M20" s="42"/>
    </row>
    <row r="21" spans="1:13" ht="15">
      <c r="A21" s="11">
        <f t="shared" si="4"/>
        <v>40552</v>
      </c>
      <c r="B21" s="38"/>
      <c r="C21" s="39"/>
      <c r="D21" s="39"/>
      <c r="E21" s="25">
        <f t="shared" si="5"/>
      </c>
      <c r="F21" s="39"/>
      <c r="G21" s="39"/>
      <c r="H21" s="50">
        <f t="shared" si="6"/>
        <v>0</v>
      </c>
      <c r="I21" s="36">
        <f>(F21-E24)/(G24-E24)</f>
        <v>0</v>
      </c>
      <c r="J21" s="36">
        <f t="shared" si="7"/>
        <v>0.64</v>
      </c>
      <c r="K21" s="36"/>
      <c r="L21" s="36"/>
      <c r="M21" s="43"/>
    </row>
    <row r="22" spans="1:13" ht="15.75" thickBot="1">
      <c r="A22" s="12"/>
      <c r="B22" s="8"/>
      <c r="C22" s="8"/>
      <c r="D22" s="4">
        <f>SUM(D15:D21)</f>
        <v>0</v>
      </c>
      <c r="E22" s="8"/>
      <c r="F22" s="8"/>
      <c r="G22" s="8"/>
      <c r="H22" s="51"/>
      <c r="I22" s="8"/>
      <c r="J22" s="8"/>
      <c r="K22" s="8"/>
      <c r="L22" s="8"/>
      <c r="M22" s="7"/>
    </row>
    <row r="23" spans="1:227" s="2" customFormat="1" ht="15.75" customHeight="1" thickBot="1">
      <c r="A23" s="55" t="s">
        <v>8</v>
      </c>
      <c r="B23" s="26"/>
      <c r="C23" s="27">
        <f>SUM(C15:C21)</f>
        <v>0</v>
      </c>
      <c r="D23" s="28" t="str">
        <f>TEXT(FLOOR(D22/60,1),"00")&amp;":"&amp;TEXT(MOD(D22,60),"00")</f>
        <v>00:00</v>
      </c>
      <c r="E23" s="29">
        <f>IF(SUM(E15:E21)=0,"",AVERAGE(E15:E21))</f>
      </c>
      <c r="F23" s="30">
        <f>IF(SUM(F15:F21)=0,"",AVERAGE(F15:F21))</f>
      </c>
      <c r="G23" s="30">
        <f>SUM(G15:G21)</f>
        <v>0</v>
      </c>
      <c r="H23" s="52">
        <f>SUM(H15:H21)</f>
        <v>0</v>
      </c>
      <c r="I23" s="30"/>
      <c r="J23" s="30"/>
      <c r="K23" s="31"/>
      <c r="L23" s="30">
        <f>IF(SUM(L15:L21)=0,"",AVERAGE(L15:L21))</f>
      </c>
      <c r="M23" s="57" t="s">
        <v>20</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row>
    <row r="24" spans="1:227" s="3" customFormat="1" ht="16.5" customHeight="1" thickBot="1">
      <c r="A24" s="56"/>
      <c r="B24" s="13" t="s">
        <v>13</v>
      </c>
      <c r="C24" s="44"/>
      <c r="D24" s="13" t="s">
        <v>12</v>
      </c>
      <c r="E24" s="45"/>
      <c r="F24" s="13" t="s">
        <v>22</v>
      </c>
      <c r="G24" s="45">
        <v>184</v>
      </c>
      <c r="H24" s="53"/>
      <c r="I24" s="6"/>
      <c r="J24" s="6"/>
      <c r="K24" s="6"/>
      <c r="L24" s="22" t="s">
        <v>7</v>
      </c>
      <c r="M24" s="58"/>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row>
    <row r="25" spans="1:13" ht="15">
      <c r="A25" s="9" t="str">
        <f aca="true" t="shared" si="8" ref="A25:A32">IF(MOD(ROW(),A$1+4)=3,"Semaine:"&amp;INT((A26-(DATE(YEAR(A26-WEEKDAY(A26-1)+4),1,3)-WEEKDAY(DATE(YEAR(A26-WEEKDAY(A26-1)+4),1,3)))+5)/7),DATE(An,1,ROW()-(INT(ROW()/(A$1+4))*3))-2-IF(A$1=6,0,(IF(A$1=5,-1,1)*INT((ROW()-(INT(ROW()/(A$1+4))*3)-4)/(A$1+1))))-MOD(WEEKDAY(DATE(An,1,1),2),7))</f>
        <v>Semaine:2</v>
      </c>
      <c r="B25" s="14"/>
      <c r="C25" s="15"/>
      <c r="D25" s="15"/>
      <c r="E25" s="15"/>
      <c r="F25" s="15"/>
      <c r="G25" s="15"/>
      <c r="H25" s="54"/>
      <c r="I25" s="15"/>
      <c r="J25" s="15"/>
      <c r="K25" s="46"/>
      <c r="L25" s="46"/>
      <c r="M25" s="18"/>
    </row>
    <row r="26" spans="1:13" ht="15">
      <c r="A26" s="17">
        <f t="shared" si="8"/>
        <v>40553</v>
      </c>
      <c r="B26" s="33"/>
      <c r="C26" s="34"/>
      <c r="D26" s="34"/>
      <c r="E26" s="23">
        <f>IF(D26=0,"",C26/D26*60)</f>
      </c>
      <c r="F26" s="34"/>
      <c r="G26" s="34"/>
      <c r="H26" s="50">
        <f>D26*I26*J26</f>
        <v>0</v>
      </c>
      <c r="I26" s="36">
        <f>(F26-E35)/(G35-E35)</f>
        <v>0</v>
      </c>
      <c r="J26" s="36">
        <f>0.64*EXP(I26*1.92)</f>
        <v>0.64</v>
      </c>
      <c r="K26" s="36"/>
      <c r="L26" s="36"/>
      <c r="M26" s="40"/>
    </row>
    <row r="27" spans="1:13" ht="15">
      <c r="A27" s="10">
        <f t="shared" si="8"/>
        <v>40554</v>
      </c>
      <c r="B27" s="35"/>
      <c r="C27" s="36"/>
      <c r="D27" s="36"/>
      <c r="E27" s="24">
        <f aca="true" t="shared" si="9" ref="E27:E32">IF(D27=0,"",C27/D27*60)</f>
      </c>
      <c r="F27" s="36"/>
      <c r="G27" s="36"/>
      <c r="H27" s="50">
        <f aca="true" t="shared" si="10" ref="H27:H32">D27*I27*J27</f>
        <v>0</v>
      </c>
      <c r="I27" s="36">
        <f>(F27-E35)/(G35-E35)</f>
        <v>0</v>
      </c>
      <c r="J27" s="36">
        <f aca="true" t="shared" si="11" ref="J27:J32">0.64*EXP(I27*1.92)</f>
        <v>0.64</v>
      </c>
      <c r="K27" s="36"/>
      <c r="L27" s="36"/>
      <c r="M27" s="41"/>
    </row>
    <row r="28" spans="1:13" ht="15">
      <c r="A28" s="10">
        <f t="shared" si="8"/>
        <v>40555</v>
      </c>
      <c r="B28" s="35"/>
      <c r="C28" s="36"/>
      <c r="D28" s="36"/>
      <c r="E28" s="24">
        <f t="shared" si="9"/>
      </c>
      <c r="F28" s="36"/>
      <c r="G28" s="36"/>
      <c r="H28" s="50">
        <f t="shared" si="10"/>
        <v>0</v>
      </c>
      <c r="I28" s="36">
        <f>(F28-E35)/(G35-E35)</f>
        <v>0</v>
      </c>
      <c r="J28" s="36">
        <f t="shared" si="11"/>
        <v>0.64</v>
      </c>
      <c r="K28" s="36"/>
      <c r="L28" s="36"/>
      <c r="M28" s="41"/>
    </row>
    <row r="29" spans="1:13" ht="15">
      <c r="A29" s="10">
        <f t="shared" si="8"/>
        <v>40556</v>
      </c>
      <c r="B29" s="35"/>
      <c r="C29" s="36"/>
      <c r="D29" s="37"/>
      <c r="E29" s="24">
        <f t="shared" si="9"/>
      </c>
      <c r="F29" s="36"/>
      <c r="G29" s="36"/>
      <c r="H29" s="50">
        <f t="shared" si="10"/>
        <v>0</v>
      </c>
      <c r="I29" s="36">
        <f>(F29-E35)/(G35-E35)</f>
        <v>0</v>
      </c>
      <c r="J29" s="36">
        <f t="shared" si="11"/>
        <v>0.64</v>
      </c>
      <c r="K29" s="36"/>
      <c r="L29" s="36"/>
      <c r="M29" s="41"/>
    </row>
    <row r="30" spans="1:13" ht="15">
      <c r="A30" s="10">
        <f t="shared" si="8"/>
        <v>40557</v>
      </c>
      <c r="B30" s="35"/>
      <c r="C30" s="36"/>
      <c r="D30" s="37"/>
      <c r="E30" s="24">
        <f t="shared" si="9"/>
      </c>
      <c r="F30" s="36"/>
      <c r="G30" s="36"/>
      <c r="H30" s="50">
        <f t="shared" si="10"/>
        <v>0</v>
      </c>
      <c r="I30" s="36">
        <f>(F30-E35)/(G35-E35)</f>
        <v>0</v>
      </c>
      <c r="J30" s="36">
        <f t="shared" si="11"/>
        <v>0.64</v>
      </c>
      <c r="K30" s="36"/>
      <c r="L30" s="36"/>
      <c r="M30" s="41"/>
    </row>
    <row r="31" spans="1:13" ht="15">
      <c r="A31" s="10">
        <f t="shared" si="8"/>
        <v>40558</v>
      </c>
      <c r="B31" s="35"/>
      <c r="C31" s="36"/>
      <c r="D31" s="37"/>
      <c r="E31" s="24">
        <f t="shared" si="9"/>
      </c>
      <c r="F31" s="36"/>
      <c r="G31" s="36"/>
      <c r="H31" s="50">
        <f t="shared" si="10"/>
        <v>0</v>
      </c>
      <c r="I31" s="36">
        <f>(F31-E35)/(G35-E35)</f>
        <v>0</v>
      </c>
      <c r="J31" s="36">
        <f t="shared" si="11"/>
        <v>0.64</v>
      </c>
      <c r="K31" s="36"/>
      <c r="L31" s="36"/>
      <c r="M31" s="42"/>
    </row>
    <row r="32" spans="1:13" ht="15">
      <c r="A32" s="11">
        <f t="shared" si="8"/>
        <v>40559</v>
      </c>
      <c r="B32" s="38"/>
      <c r="C32" s="39"/>
      <c r="D32" s="39"/>
      <c r="E32" s="25">
        <f t="shared" si="9"/>
      </c>
      <c r="F32" s="39"/>
      <c r="G32" s="39"/>
      <c r="H32" s="50">
        <f t="shared" si="10"/>
        <v>0</v>
      </c>
      <c r="I32" s="36">
        <f>(F32-E35)/(G35-E35)</f>
        <v>0</v>
      </c>
      <c r="J32" s="36">
        <f t="shared" si="11"/>
        <v>0.64</v>
      </c>
      <c r="K32" s="36"/>
      <c r="L32" s="36"/>
      <c r="M32" s="43"/>
    </row>
    <row r="33" spans="1:13" ht="15.75" thickBot="1">
      <c r="A33" s="12"/>
      <c r="B33" s="8"/>
      <c r="C33" s="8"/>
      <c r="D33" s="4">
        <f>SUM(D26:D32)</f>
        <v>0</v>
      </c>
      <c r="E33" s="8"/>
      <c r="F33" s="8"/>
      <c r="G33" s="8"/>
      <c r="H33" s="51"/>
      <c r="I33" s="8"/>
      <c r="J33" s="8"/>
      <c r="K33" s="8"/>
      <c r="L33" s="8"/>
      <c r="M33" s="7"/>
    </row>
    <row r="34" spans="1:227" s="2" customFormat="1" ht="15.75" customHeight="1" thickBot="1">
      <c r="A34" s="55" t="s">
        <v>8</v>
      </c>
      <c r="B34" s="26"/>
      <c r="C34" s="27">
        <f>SUM(C26:C32)</f>
        <v>0</v>
      </c>
      <c r="D34" s="28" t="str">
        <f>TEXT(FLOOR(D33/60,1),"00")&amp;":"&amp;TEXT(MOD(D33,60),"00")</f>
        <v>00:00</v>
      </c>
      <c r="E34" s="29">
        <f>IF(SUM(E26:E32)=0,"",AVERAGE(E26:E32))</f>
      </c>
      <c r="F34" s="30">
        <f>IF(SUM(F26:F32)=0,"",AVERAGE(F26:F32))</f>
      </c>
      <c r="G34" s="30">
        <f>SUM(G26:G32)</f>
        <v>0</v>
      </c>
      <c r="H34" s="52">
        <f>SUM(H26:H32)</f>
        <v>0</v>
      </c>
      <c r="I34" s="30"/>
      <c r="J34" s="30"/>
      <c r="K34" s="31"/>
      <c r="L34" s="30">
        <f>IF(SUM(L26:L32)=0,"",AVERAGE(L26:L32))</f>
      </c>
      <c r="M34" s="57" t="s">
        <v>20</v>
      </c>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row>
    <row r="35" spans="1:227" s="3" customFormat="1" ht="16.5" customHeight="1" thickBot="1">
      <c r="A35" s="56"/>
      <c r="B35" s="13" t="s">
        <v>13</v>
      </c>
      <c r="C35" s="44"/>
      <c r="D35" s="13" t="s">
        <v>12</v>
      </c>
      <c r="E35" s="45"/>
      <c r="F35" s="13" t="s">
        <v>22</v>
      </c>
      <c r="G35" s="45">
        <v>184</v>
      </c>
      <c r="H35" s="53"/>
      <c r="I35" s="6"/>
      <c r="J35" s="6"/>
      <c r="K35" s="6"/>
      <c r="L35" s="22" t="s">
        <v>7</v>
      </c>
      <c r="M35" s="58"/>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row>
    <row r="36" spans="1:13" ht="15">
      <c r="A36" s="9" t="str">
        <f aca="true" t="shared" si="12" ref="A36:A43">IF(MOD(ROW(),A$1+4)=3,"Semaine:"&amp;INT((A37-(DATE(YEAR(A37-WEEKDAY(A37-1)+4),1,3)-WEEKDAY(DATE(YEAR(A37-WEEKDAY(A37-1)+4),1,3)))+5)/7),DATE(An,1,ROW()-(INT(ROW()/(A$1+4))*3))-2-IF(A$1=6,0,(IF(A$1=5,-1,1)*INT((ROW()-(INT(ROW()/(A$1+4))*3)-4)/(A$1+1))))-MOD(WEEKDAY(DATE(An,1,1),2),7))</f>
        <v>Semaine:3</v>
      </c>
      <c r="B36" s="14"/>
      <c r="C36" s="15"/>
      <c r="D36" s="15"/>
      <c r="E36" s="15"/>
      <c r="F36" s="15"/>
      <c r="G36" s="15"/>
      <c r="H36" s="54"/>
      <c r="I36" s="15"/>
      <c r="J36" s="15"/>
      <c r="K36" s="46"/>
      <c r="L36" s="46"/>
      <c r="M36" s="18"/>
    </row>
    <row r="37" spans="1:13" ht="15">
      <c r="A37" s="17">
        <f t="shared" si="12"/>
        <v>40560</v>
      </c>
      <c r="B37" s="33"/>
      <c r="C37" s="34"/>
      <c r="D37" s="34"/>
      <c r="E37" s="23">
        <f>IF(D37=0,"",C37/D37*60)</f>
      </c>
      <c r="F37" s="34"/>
      <c r="G37" s="34"/>
      <c r="H37" s="50">
        <f>D37*I37*J37</f>
        <v>0</v>
      </c>
      <c r="I37" s="36">
        <f>(F37-E46)/(G46-E46)</f>
        <v>0</v>
      </c>
      <c r="J37" s="36">
        <f>0.64*EXP(I37*1.92)</f>
        <v>0.64</v>
      </c>
      <c r="K37" s="36"/>
      <c r="L37" s="36"/>
      <c r="M37" s="40"/>
    </row>
    <row r="38" spans="1:13" ht="15">
      <c r="A38" s="10">
        <f t="shared" si="12"/>
        <v>40561</v>
      </c>
      <c r="B38" s="35"/>
      <c r="C38" s="36"/>
      <c r="D38" s="36"/>
      <c r="E38" s="24">
        <f aca="true" t="shared" si="13" ref="E38:E43">IF(D38=0,"",C38/D38*60)</f>
      </c>
      <c r="F38" s="36"/>
      <c r="G38" s="36"/>
      <c r="H38" s="50">
        <f aca="true" t="shared" si="14" ref="H38:H43">D38*I38*J38</f>
        <v>0</v>
      </c>
      <c r="I38" s="36">
        <f>(F38-E46)/(G46-E46)</f>
        <v>0</v>
      </c>
      <c r="J38" s="36">
        <f aca="true" t="shared" si="15" ref="J38:J43">0.64*EXP(I38*1.92)</f>
        <v>0.64</v>
      </c>
      <c r="K38" s="36"/>
      <c r="L38" s="36"/>
      <c r="M38" s="41"/>
    </row>
    <row r="39" spans="1:13" ht="15">
      <c r="A39" s="10">
        <f t="shared" si="12"/>
        <v>40562</v>
      </c>
      <c r="B39" s="35"/>
      <c r="C39" s="36"/>
      <c r="D39" s="36"/>
      <c r="E39" s="24">
        <f t="shared" si="13"/>
      </c>
      <c r="F39" s="36"/>
      <c r="G39" s="36"/>
      <c r="H39" s="50">
        <f t="shared" si="14"/>
        <v>0</v>
      </c>
      <c r="I39" s="36">
        <f>(F39-E46)/(G46-E46)</f>
        <v>0</v>
      </c>
      <c r="J39" s="36">
        <f t="shared" si="15"/>
        <v>0.64</v>
      </c>
      <c r="K39" s="36"/>
      <c r="L39" s="36"/>
      <c r="M39" s="41"/>
    </row>
    <row r="40" spans="1:13" ht="15">
      <c r="A40" s="10">
        <f t="shared" si="12"/>
        <v>40563</v>
      </c>
      <c r="B40" s="35"/>
      <c r="C40" s="36"/>
      <c r="D40" s="37"/>
      <c r="E40" s="24">
        <f t="shared" si="13"/>
      </c>
      <c r="F40" s="36"/>
      <c r="G40" s="36"/>
      <c r="H40" s="50">
        <f t="shared" si="14"/>
        <v>0</v>
      </c>
      <c r="I40" s="36">
        <f>(F40-E46)/(G46-E46)</f>
        <v>0</v>
      </c>
      <c r="J40" s="36">
        <f t="shared" si="15"/>
        <v>0.64</v>
      </c>
      <c r="K40" s="36"/>
      <c r="L40" s="36"/>
      <c r="M40" s="41"/>
    </row>
    <row r="41" spans="1:13" ht="15">
      <c r="A41" s="10">
        <f t="shared" si="12"/>
        <v>40564</v>
      </c>
      <c r="B41" s="35"/>
      <c r="C41" s="36"/>
      <c r="D41" s="37"/>
      <c r="E41" s="24">
        <f t="shared" si="13"/>
      </c>
      <c r="F41" s="36"/>
      <c r="G41" s="36"/>
      <c r="H41" s="50">
        <f t="shared" si="14"/>
        <v>0</v>
      </c>
      <c r="I41" s="36">
        <f>(F41-E46)/(G46-E46)</f>
        <v>0</v>
      </c>
      <c r="J41" s="36">
        <f t="shared" si="15"/>
        <v>0.64</v>
      </c>
      <c r="K41" s="36"/>
      <c r="L41" s="36"/>
      <c r="M41" s="41"/>
    </row>
    <row r="42" spans="1:13" ht="15">
      <c r="A42" s="10">
        <f t="shared" si="12"/>
        <v>40565</v>
      </c>
      <c r="B42" s="35"/>
      <c r="C42" s="36"/>
      <c r="D42" s="37"/>
      <c r="E42" s="24">
        <f t="shared" si="13"/>
      </c>
      <c r="F42" s="36"/>
      <c r="G42" s="36"/>
      <c r="H42" s="50">
        <f t="shared" si="14"/>
        <v>0</v>
      </c>
      <c r="I42" s="36">
        <f>(F42-E46)/(G46-E46)</f>
        <v>0</v>
      </c>
      <c r="J42" s="36">
        <f t="shared" si="15"/>
        <v>0.64</v>
      </c>
      <c r="K42" s="36"/>
      <c r="L42" s="36"/>
      <c r="M42" s="42"/>
    </row>
    <row r="43" spans="1:13" ht="15">
      <c r="A43" s="11">
        <f t="shared" si="12"/>
        <v>40566</v>
      </c>
      <c r="B43" s="38"/>
      <c r="C43" s="39"/>
      <c r="D43" s="39"/>
      <c r="E43" s="25">
        <f t="shared" si="13"/>
      </c>
      <c r="F43" s="39"/>
      <c r="G43" s="39"/>
      <c r="H43" s="50">
        <f t="shared" si="14"/>
        <v>0</v>
      </c>
      <c r="I43" s="36">
        <f>(F43-E46)/(G46-E46)</f>
        <v>0</v>
      </c>
      <c r="J43" s="36">
        <f t="shared" si="15"/>
        <v>0.64</v>
      </c>
      <c r="K43" s="36"/>
      <c r="L43" s="36"/>
      <c r="M43" s="43"/>
    </row>
    <row r="44" spans="1:13" ht="15.75" thickBot="1">
      <c r="A44" s="12"/>
      <c r="B44" s="8"/>
      <c r="C44" s="8"/>
      <c r="D44" s="4">
        <f>SUM(D37:D43)</f>
        <v>0</v>
      </c>
      <c r="E44" s="8"/>
      <c r="F44" s="8"/>
      <c r="G44" s="8"/>
      <c r="H44" s="51"/>
      <c r="I44" s="8"/>
      <c r="J44" s="8"/>
      <c r="K44" s="8"/>
      <c r="L44" s="8"/>
      <c r="M44" s="7"/>
    </row>
    <row r="45" spans="1:227" s="2" customFormat="1" ht="15.75" customHeight="1" thickBot="1">
      <c r="A45" s="55" t="s">
        <v>8</v>
      </c>
      <c r="B45" s="26"/>
      <c r="C45" s="27">
        <f>SUM(C37:C43)</f>
        <v>0</v>
      </c>
      <c r="D45" s="28" t="str">
        <f>TEXT(FLOOR(D44/60,1),"00")&amp;":"&amp;TEXT(MOD(D44,60),"00")</f>
        <v>00:00</v>
      </c>
      <c r="E45" s="29">
        <f>IF(SUM(E37:E43)=0,"",AVERAGE(E37:E43))</f>
      </c>
      <c r="F45" s="30">
        <f>IF(SUM(F37:F43)=0,"",AVERAGE(F37:F43))</f>
      </c>
      <c r="G45" s="30">
        <f>SUM(G37:G43)</f>
        <v>0</v>
      </c>
      <c r="H45" s="52">
        <f>SUM(H37:H43)</f>
        <v>0</v>
      </c>
      <c r="I45" s="30"/>
      <c r="J45" s="30"/>
      <c r="K45" s="31"/>
      <c r="L45" s="30">
        <f>IF(SUM(L37:L43)=0,"",AVERAGE(L37:L43))</f>
      </c>
      <c r="M45" s="57" t="s">
        <v>20</v>
      </c>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row>
    <row r="46" spans="1:227" s="3" customFormat="1" ht="16.5" customHeight="1" thickBot="1">
      <c r="A46" s="56"/>
      <c r="B46" s="13" t="s">
        <v>13</v>
      </c>
      <c r="C46" s="44"/>
      <c r="D46" s="13" t="s">
        <v>12</v>
      </c>
      <c r="E46" s="45"/>
      <c r="F46" s="13" t="s">
        <v>22</v>
      </c>
      <c r="G46" s="45">
        <v>184</v>
      </c>
      <c r="H46" s="53"/>
      <c r="I46" s="6"/>
      <c r="J46" s="6"/>
      <c r="K46" s="6"/>
      <c r="L46" s="22" t="s">
        <v>7</v>
      </c>
      <c r="M46" s="58"/>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row>
    <row r="47" spans="1:13" ht="15">
      <c r="A47" s="9" t="str">
        <f aca="true" t="shared" si="16" ref="A47:A54">IF(MOD(ROW(),A$1+4)=3,"Semaine:"&amp;INT((A48-(DATE(YEAR(A48-WEEKDAY(A48-1)+4),1,3)-WEEKDAY(DATE(YEAR(A48-WEEKDAY(A48-1)+4),1,3)))+5)/7),DATE(An,1,ROW()-(INT(ROW()/(A$1+4))*3))-2-IF(A$1=6,0,(IF(A$1=5,-1,1)*INT((ROW()-(INT(ROW()/(A$1+4))*3)-4)/(A$1+1))))-MOD(WEEKDAY(DATE(An,1,1),2),7))</f>
        <v>Semaine:4</v>
      </c>
      <c r="B47" s="14"/>
      <c r="C47" s="15"/>
      <c r="D47" s="15"/>
      <c r="E47" s="15"/>
      <c r="F47" s="15"/>
      <c r="G47" s="15"/>
      <c r="H47" s="54"/>
      <c r="I47" s="15"/>
      <c r="J47" s="15"/>
      <c r="K47" s="46"/>
      <c r="L47" s="46"/>
      <c r="M47" s="18"/>
    </row>
    <row r="48" spans="1:13" ht="15">
      <c r="A48" s="17">
        <f t="shared" si="16"/>
        <v>40567</v>
      </c>
      <c r="B48" s="33"/>
      <c r="C48" s="34"/>
      <c r="D48" s="34"/>
      <c r="E48" s="23">
        <f>IF(D48=0,"",C48/D48*60)</f>
      </c>
      <c r="F48" s="34"/>
      <c r="G48" s="34"/>
      <c r="H48" s="50">
        <f>D48*I48*J48</f>
        <v>0</v>
      </c>
      <c r="I48" s="36">
        <f>(F48-E57)/(G57-E57)</f>
        <v>0</v>
      </c>
      <c r="J48" s="36">
        <f>0.64*EXP(I48*1.92)</f>
        <v>0.64</v>
      </c>
      <c r="K48" s="36"/>
      <c r="L48" s="36"/>
      <c r="M48" s="40"/>
    </row>
    <row r="49" spans="1:13" ht="15">
      <c r="A49" s="10">
        <f t="shared" si="16"/>
        <v>40568</v>
      </c>
      <c r="B49" s="35"/>
      <c r="C49" s="36"/>
      <c r="D49" s="36"/>
      <c r="E49" s="24">
        <f aca="true" t="shared" si="17" ref="E49:E54">IF(D49=0,"",C49/D49*60)</f>
      </c>
      <c r="F49" s="36"/>
      <c r="G49" s="36"/>
      <c r="H49" s="50">
        <f aca="true" t="shared" si="18" ref="H49:H54">D49*I49*J49</f>
        <v>0</v>
      </c>
      <c r="I49" s="36">
        <f>(F49-E57)/(G57-E57)</f>
        <v>0</v>
      </c>
      <c r="J49" s="36">
        <f aca="true" t="shared" si="19" ref="J49:J54">0.64*EXP(I49*1.92)</f>
        <v>0.64</v>
      </c>
      <c r="K49" s="36"/>
      <c r="L49" s="36"/>
      <c r="M49" s="41"/>
    </row>
    <row r="50" spans="1:13" ht="15">
      <c r="A50" s="10">
        <f t="shared" si="16"/>
        <v>40569</v>
      </c>
      <c r="B50" s="35"/>
      <c r="C50" s="36"/>
      <c r="D50" s="36"/>
      <c r="E50" s="24">
        <f t="shared" si="17"/>
      </c>
      <c r="F50" s="36"/>
      <c r="G50" s="36"/>
      <c r="H50" s="50">
        <f t="shared" si="18"/>
        <v>0</v>
      </c>
      <c r="I50" s="36">
        <f>(F50-E57)/(G57-E57)</f>
        <v>0</v>
      </c>
      <c r="J50" s="36">
        <f t="shared" si="19"/>
        <v>0.64</v>
      </c>
      <c r="K50" s="36"/>
      <c r="L50" s="36"/>
      <c r="M50" s="41"/>
    </row>
    <row r="51" spans="1:13" ht="15">
      <c r="A51" s="10">
        <f t="shared" si="16"/>
        <v>40570</v>
      </c>
      <c r="B51" s="35"/>
      <c r="C51" s="36"/>
      <c r="D51" s="37"/>
      <c r="E51" s="24">
        <f t="shared" si="17"/>
      </c>
      <c r="F51" s="36"/>
      <c r="G51" s="36"/>
      <c r="H51" s="50">
        <f t="shared" si="18"/>
        <v>0</v>
      </c>
      <c r="I51" s="36">
        <f>(F51-E57)/(G57-E57)</f>
        <v>0</v>
      </c>
      <c r="J51" s="36">
        <f t="shared" si="19"/>
        <v>0.64</v>
      </c>
      <c r="K51" s="36"/>
      <c r="L51" s="36"/>
      <c r="M51" s="41"/>
    </row>
    <row r="52" spans="1:13" ht="15">
      <c r="A52" s="10">
        <f t="shared" si="16"/>
        <v>40571</v>
      </c>
      <c r="B52" s="35"/>
      <c r="C52" s="36"/>
      <c r="D52" s="37"/>
      <c r="E52" s="24">
        <f t="shared" si="17"/>
      </c>
      <c r="F52" s="36"/>
      <c r="G52" s="36"/>
      <c r="H52" s="50">
        <f t="shared" si="18"/>
        <v>0</v>
      </c>
      <c r="I52" s="36">
        <f>(F52-E57)/(G57-E57)</f>
        <v>0</v>
      </c>
      <c r="J52" s="36">
        <f t="shared" si="19"/>
        <v>0.64</v>
      </c>
      <c r="K52" s="36"/>
      <c r="L52" s="36"/>
      <c r="M52" s="41"/>
    </row>
    <row r="53" spans="1:13" ht="15">
      <c r="A53" s="10">
        <f t="shared" si="16"/>
        <v>40572</v>
      </c>
      <c r="B53" s="35"/>
      <c r="C53" s="36"/>
      <c r="D53" s="37"/>
      <c r="E53" s="24">
        <f t="shared" si="17"/>
      </c>
      <c r="F53" s="36"/>
      <c r="G53" s="36"/>
      <c r="H53" s="50">
        <f t="shared" si="18"/>
        <v>0</v>
      </c>
      <c r="I53" s="36">
        <f>(F53-E57)/(G57-E57)</f>
        <v>0</v>
      </c>
      <c r="J53" s="36">
        <f t="shared" si="19"/>
        <v>0.64</v>
      </c>
      <c r="K53" s="36"/>
      <c r="L53" s="36"/>
      <c r="M53" s="42"/>
    </row>
    <row r="54" spans="1:13" ht="15">
      <c r="A54" s="11">
        <f t="shared" si="16"/>
        <v>40573</v>
      </c>
      <c r="B54" s="38"/>
      <c r="C54" s="39"/>
      <c r="D54" s="39"/>
      <c r="E54" s="25">
        <f t="shared" si="17"/>
      </c>
      <c r="F54" s="39"/>
      <c r="G54" s="39"/>
      <c r="H54" s="50">
        <f t="shared" si="18"/>
        <v>0</v>
      </c>
      <c r="I54" s="36">
        <f>(F54-E57)/(G57-E57)</f>
        <v>0</v>
      </c>
      <c r="J54" s="36">
        <f t="shared" si="19"/>
        <v>0.64</v>
      </c>
      <c r="K54" s="36"/>
      <c r="L54" s="36"/>
      <c r="M54" s="43"/>
    </row>
    <row r="55" spans="1:13" ht="15.75" thickBot="1">
      <c r="A55" s="12"/>
      <c r="B55" s="8"/>
      <c r="C55" s="8"/>
      <c r="D55" s="4">
        <f>SUM(D48:D54)</f>
        <v>0</v>
      </c>
      <c r="E55" s="8"/>
      <c r="F55" s="8"/>
      <c r="G55" s="8"/>
      <c r="H55" s="51"/>
      <c r="I55" s="8"/>
      <c r="J55" s="8"/>
      <c r="K55" s="8"/>
      <c r="L55" s="8"/>
      <c r="M55" s="7"/>
    </row>
    <row r="56" spans="1:227" s="2" customFormat="1" ht="15.75" customHeight="1" thickBot="1">
      <c r="A56" s="55" t="s">
        <v>8</v>
      </c>
      <c r="B56" s="26"/>
      <c r="C56" s="27">
        <f>SUM(C48:C54)</f>
        <v>0</v>
      </c>
      <c r="D56" s="28" t="str">
        <f>TEXT(FLOOR(D55/60,1),"00")&amp;":"&amp;TEXT(MOD(D55,60),"00")</f>
        <v>00:00</v>
      </c>
      <c r="E56" s="29">
        <f>IF(SUM(E48:E54)=0,"",AVERAGE(E48:E54))</f>
      </c>
      <c r="F56" s="30">
        <f>IF(SUM(F48:F54)=0,"",AVERAGE(F48:F54))</f>
      </c>
      <c r="G56" s="30">
        <f>SUM(G48:G54)</f>
        <v>0</v>
      </c>
      <c r="H56" s="52">
        <f>SUM(H48:H54)</f>
        <v>0</v>
      </c>
      <c r="I56" s="30"/>
      <c r="J56" s="30"/>
      <c r="K56" s="31"/>
      <c r="L56" s="30">
        <f>IF(SUM(L48:L54)=0,"",AVERAGE(L48:L54))</f>
      </c>
      <c r="M56" s="57" t="s">
        <v>20</v>
      </c>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row>
    <row r="57" spans="1:227" s="3" customFormat="1" ht="16.5" customHeight="1" thickBot="1">
      <c r="A57" s="56"/>
      <c r="B57" s="13" t="s">
        <v>13</v>
      </c>
      <c r="C57" s="44"/>
      <c r="D57" s="13" t="s">
        <v>12</v>
      </c>
      <c r="E57" s="45"/>
      <c r="F57" s="13" t="s">
        <v>22</v>
      </c>
      <c r="G57" s="45">
        <v>184</v>
      </c>
      <c r="H57" s="53"/>
      <c r="I57" s="6"/>
      <c r="J57" s="6"/>
      <c r="K57" s="6"/>
      <c r="L57" s="22" t="s">
        <v>7</v>
      </c>
      <c r="M57" s="58"/>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row>
    <row r="58" spans="1:13" ht="15">
      <c r="A58" s="9" t="str">
        <f aca="true" t="shared" si="20" ref="A58:A65">IF(MOD(ROW(),A$1+4)=3,"Semaine:"&amp;INT((A59-(DATE(YEAR(A59-WEEKDAY(A59-1)+4),1,3)-WEEKDAY(DATE(YEAR(A59-WEEKDAY(A59-1)+4),1,3)))+5)/7),DATE(An,1,ROW()-(INT(ROW()/(A$1+4))*3))-2-IF(A$1=6,0,(IF(A$1=5,-1,1)*INT((ROW()-(INT(ROW()/(A$1+4))*3)-4)/(A$1+1))))-MOD(WEEKDAY(DATE(An,1,1),2),7))</f>
        <v>Semaine:5</v>
      </c>
      <c r="B58" s="14"/>
      <c r="C58" s="15"/>
      <c r="D58" s="15"/>
      <c r="E58" s="15"/>
      <c r="F58" s="15"/>
      <c r="G58" s="15"/>
      <c r="H58" s="54"/>
      <c r="I58" s="15"/>
      <c r="J58" s="15"/>
      <c r="K58" s="46"/>
      <c r="L58" s="46"/>
      <c r="M58" s="18"/>
    </row>
    <row r="59" spans="1:13" ht="15">
      <c r="A59" s="17">
        <f t="shared" si="20"/>
        <v>40574</v>
      </c>
      <c r="B59" s="33"/>
      <c r="C59" s="34"/>
      <c r="D59" s="34"/>
      <c r="E59" s="23">
        <f>IF(D59=0,"",C59/D59*60)</f>
      </c>
      <c r="F59" s="34"/>
      <c r="G59" s="34"/>
      <c r="H59" s="50">
        <f>D59*I59*J59</f>
        <v>0</v>
      </c>
      <c r="I59" s="36">
        <f>(F59-E68)/(G68-E68)</f>
        <v>0</v>
      </c>
      <c r="J59" s="36">
        <f>0.64*EXP(I59*1.92)</f>
        <v>0.64</v>
      </c>
      <c r="K59" s="36"/>
      <c r="L59" s="36"/>
      <c r="M59" s="40"/>
    </row>
    <row r="60" spans="1:13" ht="15">
      <c r="A60" s="10">
        <f t="shared" si="20"/>
        <v>40575</v>
      </c>
      <c r="B60" s="35"/>
      <c r="C60" s="36"/>
      <c r="D60" s="36"/>
      <c r="E60" s="24">
        <f aca="true" t="shared" si="21" ref="E60:E65">IF(D60=0,"",C60/D60*60)</f>
      </c>
      <c r="F60" s="36"/>
      <c r="G60" s="36"/>
      <c r="H60" s="50">
        <f aca="true" t="shared" si="22" ref="H60:H65">D60*I60*J60</f>
        <v>0</v>
      </c>
      <c r="I60" s="36">
        <f>(F60-E68)/(G68-E68)</f>
        <v>0</v>
      </c>
      <c r="J60" s="36">
        <f aca="true" t="shared" si="23" ref="J60:J65">0.64*EXP(I60*1.92)</f>
        <v>0.64</v>
      </c>
      <c r="K60" s="36"/>
      <c r="L60" s="36"/>
      <c r="M60" s="41"/>
    </row>
    <row r="61" spans="1:13" ht="15">
      <c r="A61" s="10">
        <f t="shared" si="20"/>
        <v>40576</v>
      </c>
      <c r="B61" s="35"/>
      <c r="C61" s="36"/>
      <c r="D61" s="36"/>
      <c r="E61" s="24">
        <f t="shared" si="21"/>
      </c>
      <c r="F61" s="36"/>
      <c r="G61" s="36"/>
      <c r="H61" s="50">
        <f t="shared" si="22"/>
        <v>0</v>
      </c>
      <c r="I61" s="36">
        <f>(F61-E68)/(G68-E68)</f>
        <v>0</v>
      </c>
      <c r="J61" s="36">
        <f t="shared" si="23"/>
        <v>0.64</v>
      </c>
      <c r="K61" s="36"/>
      <c r="L61" s="36"/>
      <c r="M61" s="41"/>
    </row>
    <row r="62" spans="1:13" ht="15">
      <c r="A62" s="10">
        <f t="shared" si="20"/>
        <v>40577</v>
      </c>
      <c r="B62" s="35"/>
      <c r="C62" s="36"/>
      <c r="D62" s="37"/>
      <c r="E62" s="24">
        <f t="shared" si="21"/>
      </c>
      <c r="F62" s="36"/>
      <c r="G62" s="36"/>
      <c r="H62" s="50">
        <f t="shared" si="22"/>
        <v>0</v>
      </c>
      <c r="I62" s="36">
        <f>(F62-E68)/(G68-E68)</f>
        <v>0</v>
      </c>
      <c r="J62" s="36">
        <f t="shared" si="23"/>
        <v>0.64</v>
      </c>
      <c r="K62" s="36"/>
      <c r="L62" s="36"/>
      <c r="M62" s="41"/>
    </row>
    <row r="63" spans="1:13" ht="15">
      <c r="A63" s="10">
        <f t="shared" si="20"/>
        <v>40578</v>
      </c>
      <c r="B63" s="35"/>
      <c r="C63" s="36"/>
      <c r="D63" s="37"/>
      <c r="E63" s="24">
        <f t="shared" si="21"/>
      </c>
      <c r="F63" s="36"/>
      <c r="G63" s="36"/>
      <c r="H63" s="50">
        <f t="shared" si="22"/>
        <v>0</v>
      </c>
      <c r="I63" s="36">
        <f>(F63-E68)/(G68-E68)</f>
        <v>0</v>
      </c>
      <c r="J63" s="36">
        <f t="shared" si="23"/>
        <v>0.64</v>
      </c>
      <c r="K63" s="36"/>
      <c r="L63" s="36"/>
      <c r="M63" s="41"/>
    </row>
    <row r="64" spans="1:13" ht="15">
      <c r="A64" s="10">
        <f t="shared" si="20"/>
        <v>40579</v>
      </c>
      <c r="B64" s="35"/>
      <c r="C64" s="36"/>
      <c r="D64" s="37"/>
      <c r="E64" s="24">
        <f t="shared" si="21"/>
      </c>
      <c r="F64" s="36"/>
      <c r="G64" s="36"/>
      <c r="H64" s="50">
        <f t="shared" si="22"/>
        <v>0</v>
      </c>
      <c r="I64" s="36">
        <f>(F64-E68)/(G68-E68)</f>
        <v>0</v>
      </c>
      <c r="J64" s="36">
        <f t="shared" si="23"/>
        <v>0.64</v>
      </c>
      <c r="K64" s="36"/>
      <c r="L64" s="36"/>
      <c r="M64" s="42"/>
    </row>
    <row r="65" spans="1:13" ht="15">
      <c r="A65" s="11">
        <f t="shared" si="20"/>
        <v>40580</v>
      </c>
      <c r="B65" s="38"/>
      <c r="C65" s="39"/>
      <c r="D65" s="39"/>
      <c r="E65" s="25">
        <f t="shared" si="21"/>
      </c>
      <c r="F65" s="39"/>
      <c r="G65" s="39"/>
      <c r="H65" s="50">
        <f t="shared" si="22"/>
        <v>0</v>
      </c>
      <c r="I65" s="36">
        <f>(F65-E68)/(G68-E68)</f>
        <v>0</v>
      </c>
      <c r="J65" s="36">
        <f t="shared" si="23"/>
        <v>0.64</v>
      </c>
      <c r="K65" s="36"/>
      <c r="L65" s="36"/>
      <c r="M65" s="43"/>
    </row>
    <row r="66" spans="1:13" ht="15.75" thickBot="1">
      <c r="A66" s="12"/>
      <c r="B66" s="8"/>
      <c r="C66" s="8"/>
      <c r="D66" s="4">
        <f>SUM(D59:D65)</f>
        <v>0</v>
      </c>
      <c r="E66" s="8"/>
      <c r="F66" s="8"/>
      <c r="G66" s="8"/>
      <c r="H66" s="51"/>
      <c r="I66" s="8"/>
      <c r="J66" s="8"/>
      <c r="K66" s="8"/>
      <c r="L66" s="8"/>
      <c r="M66" s="7"/>
    </row>
    <row r="67" spans="1:227" s="2" customFormat="1" ht="15.75" customHeight="1" thickBot="1">
      <c r="A67" s="55" t="s">
        <v>8</v>
      </c>
      <c r="B67" s="26"/>
      <c r="C67" s="27">
        <f>SUM(C59:C65)</f>
        <v>0</v>
      </c>
      <c r="D67" s="28" t="str">
        <f>TEXT(FLOOR(D66/60,1),"00")&amp;":"&amp;TEXT(MOD(D66,60),"00")</f>
        <v>00:00</v>
      </c>
      <c r="E67" s="29">
        <f>IF(SUM(E59:E65)=0,"",AVERAGE(E59:E65))</f>
      </c>
      <c r="F67" s="30">
        <f>IF(SUM(F59:F65)=0,"",AVERAGE(F59:F65))</f>
      </c>
      <c r="G67" s="30">
        <f>SUM(G59:G65)</f>
        <v>0</v>
      </c>
      <c r="H67" s="52">
        <f>SUM(H59:H65)</f>
        <v>0</v>
      </c>
      <c r="I67" s="30"/>
      <c r="J67" s="30"/>
      <c r="K67" s="31"/>
      <c r="L67" s="30">
        <f>IF(SUM(L59:L65)=0,"",AVERAGE(L59:L65))</f>
      </c>
      <c r="M67" s="57" t="s">
        <v>20</v>
      </c>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row>
    <row r="68" spans="1:227" s="3" customFormat="1" ht="16.5" customHeight="1" thickBot="1">
      <c r="A68" s="56"/>
      <c r="B68" s="13" t="s">
        <v>13</v>
      </c>
      <c r="C68" s="44"/>
      <c r="D68" s="13" t="s">
        <v>12</v>
      </c>
      <c r="E68" s="45"/>
      <c r="F68" s="13" t="s">
        <v>22</v>
      </c>
      <c r="G68" s="45">
        <v>184</v>
      </c>
      <c r="H68" s="53"/>
      <c r="I68" s="6"/>
      <c r="J68" s="6"/>
      <c r="K68" s="6"/>
      <c r="L68" s="22" t="s">
        <v>7</v>
      </c>
      <c r="M68" s="58"/>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row>
    <row r="69" spans="1:13" ht="15">
      <c r="A69" s="9" t="str">
        <f aca="true" t="shared" si="24" ref="A69:A76">IF(MOD(ROW(),A$1+4)=3,"Semaine:"&amp;INT((A70-(DATE(YEAR(A70-WEEKDAY(A70-1)+4),1,3)-WEEKDAY(DATE(YEAR(A70-WEEKDAY(A70-1)+4),1,3)))+5)/7),DATE(An,1,ROW()-(INT(ROW()/(A$1+4))*3))-2-IF(A$1=6,0,(IF(A$1=5,-1,1)*INT((ROW()-(INT(ROW()/(A$1+4))*3)-4)/(A$1+1))))-MOD(WEEKDAY(DATE(An,1,1),2),7))</f>
        <v>Semaine:6</v>
      </c>
      <c r="B69" s="14"/>
      <c r="C69" s="15"/>
      <c r="D69" s="15"/>
      <c r="E69" s="15"/>
      <c r="F69" s="15"/>
      <c r="G69" s="15"/>
      <c r="H69" s="54"/>
      <c r="I69" s="15"/>
      <c r="J69" s="15"/>
      <c r="K69" s="46"/>
      <c r="L69" s="46"/>
      <c r="M69" s="18"/>
    </row>
    <row r="70" spans="1:13" ht="15">
      <c r="A70" s="17">
        <f t="shared" si="24"/>
        <v>40581</v>
      </c>
      <c r="B70" s="33"/>
      <c r="C70" s="34"/>
      <c r="D70" s="34"/>
      <c r="E70" s="23">
        <f>IF(D70=0,"",C70/D70*60)</f>
      </c>
      <c r="F70" s="34"/>
      <c r="G70" s="34"/>
      <c r="H70" s="50">
        <f>D70*I70*J70</f>
        <v>0</v>
      </c>
      <c r="I70" s="36">
        <f>(F70-E79)/(G79-E79)</f>
        <v>0</v>
      </c>
      <c r="J70" s="36">
        <f>0.64*EXP(I70*1.92)</f>
        <v>0.64</v>
      </c>
      <c r="K70" s="36"/>
      <c r="L70" s="36"/>
      <c r="M70" s="40"/>
    </row>
    <row r="71" spans="1:13" ht="15">
      <c r="A71" s="10">
        <f t="shared" si="24"/>
        <v>40582</v>
      </c>
      <c r="B71" s="35"/>
      <c r="C71" s="36"/>
      <c r="D71" s="36"/>
      <c r="E71" s="24">
        <f aca="true" t="shared" si="25" ref="E71:E76">IF(D71=0,"",C71/D71*60)</f>
      </c>
      <c r="F71" s="36"/>
      <c r="G71" s="36"/>
      <c r="H71" s="50">
        <f aca="true" t="shared" si="26" ref="H71:H76">D71*I71*J71</f>
        <v>0</v>
      </c>
      <c r="I71" s="36">
        <f>(F71-E79)/(G79-E79)</f>
        <v>0</v>
      </c>
      <c r="J71" s="36">
        <f aca="true" t="shared" si="27" ref="J71:J76">0.64*EXP(I71*1.92)</f>
        <v>0.64</v>
      </c>
      <c r="K71" s="36"/>
      <c r="L71" s="36"/>
      <c r="M71" s="41"/>
    </row>
    <row r="72" spans="1:13" ht="15">
      <c r="A72" s="10">
        <f t="shared" si="24"/>
        <v>40583</v>
      </c>
      <c r="B72" s="35"/>
      <c r="C72" s="36"/>
      <c r="D72" s="36"/>
      <c r="E72" s="24">
        <f t="shared" si="25"/>
      </c>
      <c r="F72" s="36"/>
      <c r="G72" s="36"/>
      <c r="H72" s="50">
        <f t="shared" si="26"/>
        <v>0</v>
      </c>
      <c r="I72" s="36">
        <f>(F72-E79)/(G79-E79)</f>
        <v>0</v>
      </c>
      <c r="J72" s="36">
        <f t="shared" si="27"/>
        <v>0.64</v>
      </c>
      <c r="K72" s="36"/>
      <c r="L72" s="36"/>
      <c r="M72" s="41"/>
    </row>
    <row r="73" spans="1:13" ht="15">
      <c r="A73" s="10">
        <f t="shared" si="24"/>
        <v>40584</v>
      </c>
      <c r="B73" s="35"/>
      <c r="C73" s="36"/>
      <c r="D73" s="37"/>
      <c r="E73" s="24">
        <f t="shared" si="25"/>
      </c>
      <c r="F73" s="36"/>
      <c r="G73" s="36"/>
      <c r="H73" s="50">
        <f t="shared" si="26"/>
        <v>0</v>
      </c>
      <c r="I73" s="36">
        <f>(F73-E79)/(G79-E79)</f>
        <v>0</v>
      </c>
      <c r="J73" s="36">
        <f t="shared" si="27"/>
        <v>0.64</v>
      </c>
      <c r="K73" s="36"/>
      <c r="L73" s="36"/>
      <c r="M73" s="41"/>
    </row>
    <row r="74" spans="1:13" ht="15">
      <c r="A74" s="10">
        <f t="shared" si="24"/>
        <v>40585</v>
      </c>
      <c r="B74" s="35"/>
      <c r="C74" s="36"/>
      <c r="D74" s="37"/>
      <c r="E74" s="24">
        <f t="shared" si="25"/>
      </c>
      <c r="F74" s="36"/>
      <c r="G74" s="36"/>
      <c r="H74" s="50">
        <f t="shared" si="26"/>
        <v>0</v>
      </c>
      <c r="I74" s="36">
        <f>(F74-E79)/(G79-E79)</f>
        <v>0</v>
      </c>
      <c r="J74" s="36">
        <f t="shared" si="27"/>
        <v>0.64</v>
      </c>
      <c r="K74" s="36"/>
      <c r="L74" s="36"/>
      <c r="M74" s="41"/>
    </row>
    <row r="75" spans="1:13" ht="15">
      <c r="A75" s="10">
        <f t="shared" si="24"/>
        <v>40586</v>
      </c>
      <c r="B75" s="35"/>
      <c r="C75" s="36"/>
      <c r="D75" s="37"/>
      <c r="E75" s="24">
        <f t="shared" si="25"/>
      </c>
      <c r="F75" s="36"/>
      <c r="G75" s="36"/>
      <c r="H75" s="50">
        <f t="shared" si="26"/>
        <v>0</v>
      </c>
      <c r="I75" s="36">
        <f>(F75-E79)/(G79-E79)</f>
        <v>0</v>
      </c>
      <c r="J75" s="36">
        <f t="shared" si="27"/>
        <v>0.64</v>
      </c>
      <c r="K75" s="36"/>
      <c r="L75" s="36"/>
      <c r="M75" s="42"/>
    </row>
    <row r="76" spans="1:13" ht="15.75" thickBot="1">
      <c r="A76" s="11">
        <f t="shared" si="24"/>
        <v>40587</v>
      </c>
      <c r="B76" s="38"/>
      <c r="C76" s="39"/>
      <c r="D76" s="39"/>
      <c r="E76" s="25">
        <f t="shared" si="25"/>
      </c>
      <c r="F76" s="13"/>
      <c r="G76" s="39"/>
      <c r="H76" s="50">
        <f t="shared" si="26"/>
        <v>0</v>
      </c>
      <c r="I76" s="36">
        <f>(F76-E79)/(G79-E79)</f>
        <v>0</v>
      </c>
      <c r="J76" s="36">
        <f t="shared" si="27"/>
        <v>0.64</v>
      </c>
      <c r="K76" s="36"/>
      <c r="L76" s="36"/>
      <c r="M76" s="43"/>
    </row>
    <row r="77" spans="1:13" ht="15.75" thickBot="1">
      <c r="A77" s="12"/>
      <c r="B77" s="8"/>
      <c r="C77" s="8"/>
      <c r="D77" s="4">
        <f>SUM(D70:D76)</f>
        <v>0</v>
      </c>
      <c r="E77" s="8"/>
      <c r="F77" s="8"/>
      <c r="G77" s="8"/>
      <c r="H77" s="51"/>
      <c r="I77" s="8"/>
      <c r="J77" s="8"/>
      <c r="K77" s="8"/>
      <c r="L77" s="8"/>
      <c r="M77" s="7"/>
    </row>
    <row r="78" spans="1:227" s="2" customFormat="1" ht="15.75" customHeight="1" thickBot="1">
      <c r="A78" s="55" t="s">
        <v>8</v>
      </c>
      <c r="B78" s="26"/>
      <c r="C78" s="27">
        <f>SUM(C70:C76)</f>
        <v>0</v>
      </c>
      <c r="D78" s="28" t="str">
        <f>TEXT(FLOOR(D77/60,1),"00")&amp;":"&amp;TEXT(MOD(D77,60),"00")</f>
        <v>00:00</v>
      </c>
      <c r="E78" s="29">
        <f>IF(SUM(E70:E76)=0,"",AVERAGE(E70:E76))</f>
      </c>
      <c r="F78" s="30">
        <f>IF(SUM(F70:F76)=0,"",AVERAGE(F70:F76))</f>
      </c>
      <c r="G78" s="30">
        <f>SUM(G70:G76)</f>
        <v>0</v>
      </c>
      <c r="H78" s="52">
        <f>SUM(H70:H76)</f>
        <v>0</v>
      </c>
      <c r="I78" s="30"/>
      <c r="J78" s="30"/>
      <c r="K78" s="31"/>
      <c r="L78" s="30">
        <f>IF(SUM(L70:L76)=0,"",AVERAGE(L70:L76))</f>
      </c>
      <c r="M78" s="57" t="s">
        <v>20</v>
      </c>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row>
    <row r="79" spans="1:227" s="3" customFormat="1" ht="16.5" customHeight="1" thickBot="1">
      <c r="A79" s="56"/>
      <c r="B79" s="13" t="s">
        <v>13</v>
      </c>
      <c r="C79" s="44"/>
      <c r="D79" s="13" t="s">
        <v>12</v>
      </c>
      <c r="E79" s="45"/>
      <c r="F79" s="13" t="s">
        <v>22</v>
      </c>
      <c r="G79" s="45">
        <v>184</v>
      </c>
      <c r="H79" s="53"/>
      <c r="I79" s="6"/>
      <c r="J79" s="6"/>
      <c r="K79" s="6"/>
      <c r="L79" s="22" t="s">
        <v>7</v>
      </c>
      <c r="M79" s="58"/>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row>
    <row r="80" spans="1:13" ht="15">
      <c r="A80" s="9" t="str">
        <f aca="true" t="shared" si="28" ref="A80:A87">IF(MOD(ROW(),A$1+4)=3,"Semaine:"&amp;INT((A81-(DATE(YEAR(A81-WEEKDAY(A81-1)+4),1,3)-WEEKDAY(DATE(YEAR(A81-WEEKDAY(A81-1)+4),1,3)))+5)/7),DATE(An,1,ROW()-(INT(ROW()/(A$1+4))*3))-2-IF(A$1=6,0,(IF(A$1=5,-1,1)*INT((ROW()-(INT(ROW()/(A$1+4))*3)-4)/(A$1+1))))-MOD(WEEKDAY(DATE(An,1,1),2),7))</f>
        <v>Semaine:7</v>
      </c>
      <c r="B80" s="14"/>
      <c r="C80" s="15"/>
      <c r="D80" s="15"/>
      <c r="E80" s="15"/>
      <c r="F80" s="15"/>
      <c r="G80" s="15"/>
      <c r="H80" s="54"/>
      <c r="I80" s="15"/>
      <c r="J80" s="15"/>
      <c r="K80" s="46"/>
      <c r="L80" s="46"/>
      <c r="M80" s="18"/>
    </row>
    <row r="81" spans="1:13" ht="15">
      <c r="A81" s="17">
        <f t="shared" si="28"/>
        <v>40588</v>
      </c>
      <c r="B81" s="33"/>
      <c r="C81" s="34"/>
      <c r="D81" s="34"/>
      <c r="E81" s="23">
        <f>IF(D81=0,"",C81/D81*60)</f>
      </c>
      <c r="F81" s="34"/>
      <c r="G81" s="34"/>
      <c r="H81" s="50">
        <f>D81*I81*J81</f>
        <v>0</v>
      </c>
      <c r="I81" s="36">
        <f>(F81-E90)/(G90-E90)</f>
        <v>0</v>
      </c>
      <c r="J81" s="36">
        <f>0.64*EXP(I81*1.92)</f>
        <v>0.64</v>
      </c>
      <c r="K81" s="36"/>
      <c r="L81" s="36"/>
      <c r="M81" s="40"/>
    </row>
    <row r="82" spans="1:13" ht="15">
      <c r="A82" s="10">
        <f t="shared" si="28"/>
        <v>40589</v>
      </c>
      <c r="B82" s="35"/>
      <c r="C82" s="36"/>
      <c r="D82" s="36"/>
      <c r="E82" s="24">
        <f aca="true" t="shared" si="29" ref="E82:E87">IF(D82=0,"",C82/D82*60)</f>
      </c>
      <c r="F82" s="36"/>
      <c r="G82" s="36"/>
      <c r="H82" s="50">
        <f aca="true" t="shared" si="30" ref="H82:H87">D82*I82*J82</f>
        <v>0</v>
      </c>
      <c r="I82" s="36">
        <f>(F82-E90)/(G90-E90)</f>
        <v>0</v>
      </c>
      <c r="J82" s="36">
        <f aca="true" t="shared" si="31" ref="J82:J87">0.64*EXP(I82*1.92)</f>
        <v>0.64</v>
      </c>
      <c r="K82" s="36"/>
      <c r="L82" s="36"/>
      <c r="M82" s="41"/>
    </row>
    <row r="83" spans="1:13" ht="15">
      <c r="A83" s="10">
        <f t="shared" si="28"/>
        <v>40590</v>
      </c>
      <c r="B83" s="35"/>
      <c r="C83" s="36"/>
      <c r="D83" s="36"/>
      <c r="E83" s="24">
        <f t="shared" si="29"/>
      </c>
      <c r="F83" s="36"/>
      <c r="G83" s="36"/>
      <c r="H83" s="50">
        <f t="shared" si="30"/>
        <v>0</v>
      </c>
      <c r="I83" s="36">
        <f>(F83-E90)/(G90-E90)</f>
        <v>0</v>
      </c>
      <c r="J83" s="36">
        <f t="shared" si="31"/>
        <v>0.64</v>
      </c>
      <c r="K83" s="36"/>
      <c r="L83" s="36"/>
      <c r="M83" s="41"/>
    </row>
    <row r="84" spans="1:13" ht="15">
      <c r="A84" s="10">
        <f t="shared" si="28"/>
        <v>40591</v>
      </c>
      <c r="B84" s="35"/>
      <c r="C84" s="36"/>
      <c r="D84" s="37"/>
      <c r="E84" s="24">
        <f t="shared" si="29"/>
      </c>
      <c r="F84" s="36"/>
      <c r="G84" s="36"/>
      <c r="H84" s="50">
        <f t="shared" si="30"/>
        <v>0</v>
      </c>
      <c r="I84" s="36">
        <f>(F84-E90)/(G90-E90)</f>
        <v>0</v>
      </c>
      <c r="J84" s="36">
        <f t="shared" si="31"/>
        <v>0.64</v>
      </c>
      <c r="K84" s="36"/>
      <c r="L84" s="36"/>
      <c r="M84" s="41"/>
    </row>
    <row r="85" spans="1:13" ht="15">
      <c r="A85" s="10">
        <f t="shared" si="28"/>
        <v>40592</v>
      </c>
      <c r="B85" s="35"/>
      <c r="C85" s="36"/>
      <c r="D85" s="37"/>
      <c r="E85" s="24">
        <f t="shared" si="29"/>
      </c>
      <c r="F85" s="36"/>
      <c r="G85" s="36"/>
      <c r="H85" s="50">
        <f t="shared" si="30"/>
        <v>0</v>
      </c>
      <c r="I85" s="36">
        <f>(F85-E90)/(G90-E90)</f>
        <v>0</v>
      </c>
      <c r="J85" s="36">
        <f t="shared" si="31"/>
        <v>0.64</v>
      </c>
      <c r="K85" s="36"/>
      <c r="L85" s="36"/>
      <c r="M85" s="41"/>
    </row>
    <row r="86" spans="1:13" ht="15">
      <c r="A86" s="10">
        <f t="shared" si="28"/>
        <v>40593</v>
      </c>
      <c r="B86" s="35"/>
      <c r="C86" s="36"/>
      <c r="D86" s="37"/>
      <c r="E86" s="24">
        <f t="shared" si="29"/>
      </c>
      <c r="F86" s="36"/>
      <c r="G86" s="36"/>
      <c r="H86" s="50">
        <f t="shared" si="30"/>
        <v>0</v>
      </c>
      <c r="I86" s="36">
        <f>(F86-E90)/(G90-E90)</f>
        <v>0</v>
      </c>
      <c r="J86" s="36">
        <f t="shared" si="31"/>
        <v>0.64</v>
      </c>
      <c r="K86" s="36"/>
      <c r="L86" s="36"/>
      <c r="M86" s="42"/>
    </row>
    <row r="87" spans="1:13" ht="15">
      <c r="A87" s="11">
        <f t="shared" si="28"/>
        <v>40594</v>
      </c>
      <c r="B87" s="38"/>
      <c r="C87" s="39"/>
      <c r="D87" s="39"/>
      <c r="E87" s="25">
        <f t="shared" si="29"/>
      </c>
      <c r="F87" s="39"/>
      <c r="G87" s="39"/>
      <c r="H87" s="50">
        <f t="shared" si="30"/>
        <v>0</v>
      </c>
      <c r="I87" s="36">
        <f>(F87-E90)/(G90-E90)</f>
        <v>0</v>
      </c>
      <c r="J87" s="36">
        <f t="shared" si="31"/>
        <v>0.64</v>
      </c>
      <c r="K87" s="36"/>
      <c r="L87" s="36"/>
      <c r="M87" s="43"/>
    </row>
    <row r="88" spans="1:13" ht="15.75" thickBot="1">
      <c r="A88" s="12"/>
      <c r="B88" s="8"/>
      <c r="C88" s="8"/>
      <c r="D88" s="4">
        <f>SUM(D81:D87)</f>
        <v>0</v>
      </c>
      <c r="E88" s="8"/>
      <c r="F88" s="8"/>
      <c r="G88" s="8"/>
      <c r="H88" s="51"/>
      <c r="I88" s="8"/>
      <c r="J88" s="8"/>
      <c r="K88" s="8"/>
      <c r="L88" s="8"/>
      <c r="M88" s="7"/>
    </row>
    <row r="89" spans="1:227" s="2" customFormat="1" ht="15.75" customHeight="1" thickBot="1">
      <c r="A89" s="55" t="s">
        <v>8</v>
      </c>
      <c r="B89" s="26"/>
      <c r="C89" s="27">
        <f>SUM(C81:C87)</f>
        <v>0</v>
      </c>
      <c r="D89" s="28" t="str">
        <f>TEXT(FLOOR(D88/60,1),"00")&amp;":"&amp;TEXT(MOD(D88,60),"00")</f>
        <v>00:00</v>
      </c>
      <c r="E89" s="29">
        <f>IF(SUM(E81:E87)=0,"",AVERAGE(E81:E87))</f>
      </c>
      <c r="F89" s="30">
        <f>IF(SUM(F81:F87)=0,"",AVERAGE(F81:F87))</f>
      </c>
      <c r="G89" s="30">
        <f>SUM(G81:G87)</f>
        <v>0</v>
      </c>
      <c r="H89" s="52">
        <f>SUM(H81:H87)</f>
        <v>0</v>
      </c>
      <c r="I89" s="30"/>
      <c r="J89" s="30"/>
      <c r="K89" s="31"/>
      <c r="L89" s="30">
        <f>IF(SUM(L81:L87)=0,"",AVERAGE(L81:L87))</f>
      </c>
      <c r="M89" s="57" t="s">
        <v>20</v>
      </c>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row>
    <row r="90" spans="1:227" s="3" customFormat="1" ht="16.5" customHeight="1" thickBot="1">
      <c r="A90" s="56"/>
      <c r="B90" s="13" t="s">
        <v>13</v>
      </c>
      <c r="C90" s="44"/>
      <c r="D90" s="13" t="s">
        <v>12</v>
      </c>
      <c r="E90" s="45"/>
      <c r="F90" s="13" t="s">
        <v>22</v>
      </c>
      <c r="G90" s="45">
        <v>184</v>
      </c>
      <c r="H90" s="53"/>
      <c r="I90" s="6"/>
      <c r="J90" s="6"/>
      <c r="K90" s="6"/>
      <c r="L90" s="22" t="s">
        <v>7</v>
      </c>
      <c r="M90" s="58"/>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row>
    <row r="91" spans="1:13" ht="15">
      <c r="A91" s="9" t="str">
        <f aca="true" t="shared" si="32" ref="A91:A98">IF(MOD(ROW(),A$1+4)=3,"Semaine:"&amp;INT((A92-(DATE(YEAR(A92-WEEKDAY(A92-1)+4),1,3)-WEEKDAY(DATE(YEAR(A92-WEEKDAY(A92-1)+4),1,3)))+5)/7),DATE(An,1,ROW()-(INT(ROW()/(A$1+4))*3))-2-IF(A$1=6,0,(IF(A$1=5,-1,1)*INT((ROW()-(INT(ROW()/(A$1+4))*3)-4)/(A$1+1))))-MOD(WEEKDAY(DATE(An,1,1),2),7))</f>
        <v>Semaine:8</v>
      </c>
      <c r="B91" s="14"/>
      <c r="C91" s="15"/>
      <c r="D91" s="15"/>
      <c r="E91" s="15"/>
      <c r="F91" s="15"/>
      <c r="G91" s="15"/>
      <c r="H91" s="54"/>
      <c r="I91" s="15"/>
      <c r="J91" s="15"/>
      <c r="K91" s="46"/>
      <c r="L91" s="46"/>
      <c r="M91" s="18"/>
    </row>
    <row r="92" spans="1:13" ht="15">
      <c r="A92" s="17">
        <f t="shared" si="32"/>
        <v>40595</v>
      </c>
      <c r="B92" s="33"/>
      <c r="C92" s="34"/>
      <c r="D92" s="34"/>
      <c r="E92" s="23">
        <f>IF(D92=0,"",C92/D92*60)</f>
      </c>
      <c r="F92" s="34"/>
      <c r="G92" s="34"/>
      <c r="H92" s="50">
        <f>D92*I92*J92</f>
        <v>0</v>
      </c>
      <c r="I92" s="36">
        <f>(F92-E101)/(G101-E101)</f>
        <v>0</v>
      </c>
      <c r="J92" s="36">
        <f>0.64*EXP(I92*1.92)</f>
        <v>0.64</v>
      </c>
      <c r="K92" s="36"/>
      <c r="L92" s="36"/>
      <c r="M92" s="40"/>
    </row>
    <row r="93" spans="1:13" ht="15">
      <c r="A93" s="10">
        <f t="shared" si="32"/>
        <v>40596</v>
      </c>
      <c r="B93" s="35"/>
      <c r="C93" s="36"/>
      <c r="D93" s="36"/>
      <c r="E93" s="24">
        <f aca="true" t="shared" si="33" ref="E93:E98">IF(D93=0,"",C93/D93*60)</f>
      </c>
      <c r="F93" s="36"/>
      <c r="G93" s="36"/>
      <c r="H93" s="50">
        <f aca="true" t="shared" si="34" ref="H93:H98">D93*I93*J93</f>
        <v>0</v>
      </c>
      <c r="I93" s="36">
        <f>(F93-E101)/(G101-E101)</f>
        <v>0</v>
      </c>
      <c r="J93" s="36">
        <f aca="true" t="shared" si="35" ref="J93:J98">0.64*EXP(I93*1.92)</f>
        <v>0.64</v>
      </c>
      <c r="K93" s="36"/>
      <c r="L93" s="36"/>
      <c r="M93" s="41"/>
    </row>
    <row r="94" spans="1:13" ht="15">
      <c r="A94" s="10">
        <f t="shared" si="32"/>
        <v>40597</v>
      </c>
      <c r="B94" s="35"/>
      <c r="C94" s="36"/>
      <c r="D94" s="36"/>
      <c r="E94" s="24">
        <f t="shared" si="33"/>
      </c>
      <c r="F94" s="36"/>
      <c r="G94" s="36"/>
      <c r="H94" s="50">
        <f t="shared" si="34"/>
        <v>0</v>
      </c>
      <c r="I94" s="36">
        <f>(F94-E101)/(G101-E101)</f>
        <v>0</v>
      </c>
      <c r="J94" s="36">
        <f t="shared" si="35"/>
        <v>0.64</v>
      </c>
      <c r="K94" s="36"/>
      <c r="L94" s="36"/>
      <c r="M94" s="41"/>
    </row>
    <row r="95" spans="1:13" ht="15">
      <c r="A95" s="10">
        <f t="shared" si="32"/>
        <v>40598</v>
      </c>
      <c r="B95" s="35"/>
      <c r="C95" s="36"/>
      <c r="D95" s="37"/>
      <c r="E95" s="24">
        <f t="shared" si="33"/>
      </c>
      <c r="F95" s="36"/>
      <c r="G95" s="36"/>
      <c r="H95" s="50">
        <f t="shared" si="34"/>
        <v>0</v>
      </c>
      <c r="I95" s="36">
        <f>(F95-E101)/(G101-E101)</f>
        <v>0</v>
      </c>
      <c r="J95" s="36">
        <f t="shared" si="35"/>
        <v>0.64</v>
      </c>
      <c r="K95" s="36"/>
      <c r="L95" s="36"/>
      <c r="M95" s="41"/>
    </row>
    <row r="96" spans="1:13" ht="15">
      <c r="A96" s="10">
        <f t="shared" si="32"/>
        <v>40599</v>
      </c>
      <c r="B96" s="35"/>
      <c r="C96" s="36"/>
      <c r="D96" s="37"/>
      <c r="E96" s="24">
        <f t="shared" si="33"/>
      </c>
      <c r="F96" s="36"/>
      <c r="G96" s="36"/>
      <c r="H96" s="50">
        <f t="shared" si="34"/>
        <v>0</v>
      </c>
      <c r="I96" s="36">
        <f>(F96-E101)/(G101-E101)</f>
        <v>0</v>
      </c>
      <c r="J96" s="36">
        <f t="shared" si="35"/>
        <v>0.64</v>
      </c>
      <c r="K96" s="36"/>
      <c r="L96" s="36"/>
      <c r="M96" s="41"/>
    </row>
    <row r="97" spans="1:13" ht="15">
      <c r="A97" s="10">
        <f t="shared" si="32"/>
        <v>40600</v>
      </c>
      <c r="B97" s="35"/>
      <c r="C97" s="36"/>
      <c r="D97" s="37"/>
      <c r="E97" s="24">
        <f t="shared" si="33"/>
      </c>
      <c r="F97" s="36"/>
      <c r="G97" s="36"/>
      <c r="H97" s="50">
        <f t="shared" si="34"/>
        <v>0</v>
      </c>
      <c r="I97" s="36">
        <f>(F97-E101)/(G101-E101)</f>
        <v>0</v>
      </c>
      <c r="J97" s="36">
        <f t="shared" si="35"/>
        <v>0.64</v>
      </c>
      <c r="K97" s="36"/>
      <c r="L97" s="36"/>
      <c r="M97" s="42"/>
    </row>
    <row r="98" spans="1:13" ht="15">
      <c r="A98" s="11">
        <f t="shared" si="32"/>
        <v>40601</v>
      </c>
      <c r="B98" s="38"/>
      <c r="C98" s="39"/>
      <c r="D98" s="39"/>
      <c r="E98" s="25">
        <f t="shared" si="33"/>
      </c>
      <c r="F98" s="39"/>
      <c r="G98" s="39"/>
      <c r="H98" s="50">
        <f t="shared" si="34"/>
        <v>0</v>
      </c>
      <c r="I98" s="36">
        <f>(F98-E101)/(G101-E101)</f>
        <v>0</v>
      </c>
      <c r="J98" s="36">
        <f t="shared" si="35"/>
        <v>0.64</v>
      </c>
      <c r="K98" s="36"/>
      <c r="L98" s="36"/>
      <c r="M98" s="43"/>
    </row>
    <row r="99" spans="1:13" ht="15.75" thickBot="1">
      <c r="A99" s="12"/>
      <c r="B99" s="8"/>
      <c r="C99" s="8"/>
      <c r="D99" s="4">
        <f>SUM(D92:D98)</f>
        <v>0</v>
      </c>
      <c r="E99" s="8"/>
      <c r="F99" s="8"/>
      <c r="G99" s="8"/>
      <c r="H99" s="51"/>
      <c r="I99" s="8"/>
      <c r="J99" s="8"/>
      <c r="K99" s="8"/>
      <c r="L99" s="8"/>
      <c r="M99" s="7"/>
    </row>
    <row r="100" spans="1:227" s="2" customFormat="1" ht="15.75" customHeight="1" thickBot="1">
      <c r="A100" s="55" t="s">
        <v>8</v>
      </c>
      <c r="B100" s="26"/>
      <c r="C100" s="27">
        <f>SUM(C92:C98)</f>
        <v>0</v>
      </c>
      <c r="D100" s="28" t="str">
        <f>TEXT(FLOOR(D99/60,1),"00")&amp;":"&amp;TEXT(MOD(D99,60),"00")</f>
        <v>00:00</v>
      </c>
      <c r="E100" s="29">
        <f>IF(SUM(E92:E98)=0,"",AVERAGE(E92:E98))</f>
      </c>
      <c r="F100" s="30">
        <f>IF(SUM(F92:F98)=0,"",AVERAGE(F92:F98))</f>
      </c>
      <c r="G100" s="30">
        <f>SUM(G92:G98)</f>
        <v>0</v>
      </c>
      <c r="H100" s="52">
        <f>SUM(H92:H98)</f>
        <v>0</v>
      </c>
      <c r="I100" s="30"/>
      <c r="J100" s="30"/>
      <c r="K100" s="31"/>
      <c r="L100" s="30">
        <f>IF(SUM(L92:L98)=0,"",AVERAGE(L92:L98))</f>
      </c>
      <c r="M100" s="57" t="s">
        <v>20</v>
      </c>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row>
    <row r="101" spans="1:227" s="3" customFormat="1" ht="16.5" customHeight="1" thickBot="1">
      <c r="A101" s="56"/>
      <c r="B101" s="13" t="s">
        <v>13</v>
      </c>
      <c r="C101" s="44"/>
      <c r="D101" s="13" t="s">
        <v>12</v>
      </c>
      <c r="E101" s="45"/>
      <c r="F101" s="13" t="s">
        <v>22</v>
      </c>
      <c r="G101" s="45">
        <v>184</v>
      </c>
      <c r="H101" s="53"/>
      <c r="I101" s="6"/>
      <c r="J101" s="6"/>
      <c r="K101" s="6"/>
      <c r="L101" s="22" t="s">
        <v>7</v>
      </c>
      <c r="M101" s="58"/>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row>
    <row r="102" spans="1:13" ht="15">
      <c r="A102" s="9" t="str">
        <f aca="true" t="shared" si="36" ref="A102:A109">IF(MOD(ROW(),A$1+4)=3,"Semaine:"&amp;INT((A103-(DATE(YEAR(A103-WEEKDAY(A103-1)+4),1,3)-WEEKDAY(DATE(YEAR(A103-WEEKDAY(A103-1)+4),1,3)))+5)/7),DATE(An,1,ROW()-(INT(ROW()/(A$1+4))*3))-2-IF(A$1=6,0,(IF(A$1=5,-1,1)*INT((ROW()-(INT(ROW()/(A$1+4))*3)-4)/(A$1+1))))-MOD(WEEKDAY(DATE(An,1,1),2),7))</f>
        <v>Semaine:9</v>
      </c>
      <c r="B102" s="14"/>
      <c r="C102" s="15"/>
      <c r="D102" s="15"/>
      <c r="E102" s="15"/>
      <c r="F102" s="15"/>
      <c r="G102" s="15"/>
      <c r="H102" s="54"/>
      <c r="I102" s="15"/>
      <c r="J102" s="15"/>
      <c r="K102" s="46"/>
      <c r="L102" s="46"/>
      <c r="M102" s="18"/>
    </row>
    <row r="103" spans="1:13" ht="15">
      <c r="A103" s="17">
        <f t="shared" si="36"/>
        <v>40602</v>
      </c>
      <c r="B103" s="33"/>
      <c r="C103" s="34"/>
      <c r="D103" s="34"/>
      <c r="E103" s="23">
        <f>IF(D103=0,"",C103/D103*60)</f>
      </c>
      <c r="F103" s="34"/>
      <c r="G103" s="34"/>
      <c r="H103" s="50">
        <f>D103*I103*J103</f>
        <v>0</v>
      </c>
      <c r="I103" s="36">
        <f>(F103-E112)/(G112-E112)</f>
        <v>0</v>
      </c>
      <c r="J103" s="36">
        <f>0.64*EXP(I103*1.92)</f>
        <v>0.64</v>
      </c>
      <c r="K103" s="36"/>
      <c r="L103" s="36"/>
      <c r="M103" s="40"/>
    </row>
    <row r="104" spans="1:13" ht="15">
      <c r="A104" s="10">
        <f t="shared" si="36"/>
        <v>40603</v>
      </c>
      <c r="B104" s="35"/>
      <c r="C104" s="36"/>
      <c r="D104" s="36"/>
      <c r="E104" s="24">
        <f aca="true" t="shared" si="37" ref="E104:E109">IF(D104=0,"",C104/D104*60)</f>
      </c>
      <c r="F104" s="36"/>
      <c r="G104" s="36"/>
      <c r="H104" s="50">
        <f aca="true" t="shared" si="38" ref="H104:H109">D104*I104*J104</f>
        <v>0</v>
      </c>
      <c r="I104" s="36">
        <f>(F104-E112)/(G112-E112)</f>
        <v>0</v>
      </c>
      <c r="J104" s="36">
        <f aca="true" t="shared" si="39" ref="J104:J109">0.64*EXP(I104*1.92)</f>
        <v>0.64</v>
      </c>
      <c r="K104" s="36"/>
      <c r="L104" s="36"/>
      <c r="M104" s="41"/>
    </row>
    <row r="105" spans="1:13" ht="15">
      <c r="A105" s="10">
        <f t="shared" si="36"/>
        <v>40604</v>
      </c>
      <c r="B105" s="35"/>
      <c r="C105" s="36"/>
      <c r="D105" s="36"/>
      <c r="E105" s="24">
        <f t="shared" si="37"/>
      </c>
      <c r="F105" s="36"/>
      <c r="G105" s="36"/>
      <c r="H105" s="50">
        <f t="shared" si="38"/>
        <v>0</v>
      </c>
      <c r="I105" s="36">
        <f>(F105-E112)/(G112-E112)</f>
        <v>0</v>
      </c>
      <c r="J105" s="36">
        <f t="shared" si="39"/>
        <v>0.64</v>
      </c>
      <c r="K105" s="36"/>
      <c r="L105" s="36"/>
      <c r="M105" s="41"/>
    </row>
    <row r="106" spans="1:13" ht="15">
      <c r="A106" s="10">
        <f t="shared" si="36"/>
        <v>40605</v>
      </c>
      <c r="B106" s="35"/>
      <c r="C106" s="36"/>
      <c r="D106" s="37"/>
      <c r="E106" s="24">
        <f t="shared" si="37"/>
      </c>
      <c r="F106" s="36"/>
      <c r="G106" s="36"/>
      <c r="H106" s="50">
        <f t="shared" si="38"/>
        <v>0</v>
      </c>
      <c r="I106" s="36">
        <f>(F106-E112)/(G112-E112)</f>
        <v>0</v>
      </c>
      <c r="J106" s="36">
        <f t="shared" si="39"/>
        <v>0.64</v>
      </c>
      <c r="K106" s="36"/>
      <c r="L106" s="36"/>
      <c r="M106" s="41"/>
    </row>
    <row r="107" spans="1:13" ht="15">
      <c r="A107" s="10">
        <f t="shared" si="36"/>
        <v>40606</v>
      </c>
      <c r="B107" s="35"/>
      <c r="C107" s="36"/>
      <c r="D107" s="37"/>
      <c r="E107" s="24">
        <f t="shared" si="37"/>
      </c>
      <c r="F107" s="36"/>
      <c r="G107" s="36"/>
      <c r="H107" s="50">
        <f t="shared" si="38"/>
        <v>0</v>
      </c>
      <c r="I107" s="36">
        <f>(F107-E112)/(G112-E112)</f>
        <v>0</v>
      </c>
      <c r="J107" s="36">
        <f t="shared" si="39"/>
        <v>0.64</v>
      </c>
      <c r="K107" s="36"/>
      <c r="L107" s="36"/>
      <c r="M107" s="41"/>
    </row>
    <row r="108" spans="1:13" ht="15">
      <c r="A108" s="10">
        <f t="shared" si="36"/>
        <v>40607</v>
      </c>
      <c r="B108" s="35"/>
      <c r="C108" s="36"/>
      <c r="D108" s="37"/>
      <c r="E108" s="24">
        <f t="shared" si="37"/>
      </c>
      <c r="F108" s="36"/>
      <c r="G108" s="36"/>
      <c r="H108" s="50">
        <f t="shared" si="38"/>
        <v>0</v>
      </c>
      <c r="I108" s="36">
        <f>(F108-E112)/(G112-E112)</f>
        <v>0</v>
      </c>
      <c r="J108" s="36">
        <f t="shared" si="39"/>
        <v>0.64</v>
      </c>
      <c r="K108" s="36"/>
      <c r="L108" s="36"/>
      <c r="M108" s="42"/>
    </row>
    <row r="109" spans="1:13" ht="15">
      <c r="A109" s="11">
        <f t="shared" si="36"/>
        <v>40608</v>
      </c>
      <c r="B109" s="38"/>
      <c r="C109" s="39"/>
      <c r="D109" s="39"/>
      <c r="E109" s="25">
        <f t="shared" si="37"/>
      </c>
      <c r="F109" s="39"/>
      <c r="G109" s="39"/>
      <c r="H109" s="50">
        <f t="shared" si="38"/>
        <v>0</v>
      </c>
      <c r="I109" s="36">
        <f>(F109-E112)/(G112-E112)</f>
        <v>0</v>
      </c>
      <c r="J109" s="36">
        <f t="shared" si="39"/>
        <v>0.64</v>
      </c>
      <c r="K109" s="36"/>
      <c r="L109" s="36"/>
      <c r="M109" s="43"/>
    </row>
    <row r="110" spans="1:13" ht="15.75" thickBot="1">
      <c r="A110" s="12"/>
      <c r="B110" s="8"/>
      <c r="C110" s="8"/>
      <c r="D110" s="4">
        <f>SUM(D103:D109)</f>
        <v>0</v>
      </c>
      <c r="E110" s="8"/>
      <c r="F110" s="8"/>
      <c r="G110" s="8"/>
      <c r="H110" s="51"/>
      <c r="I110" s="8"/>
      <c r="J110" s="8"/>
      <c r="K110" s="8"/>
      <c r="L110" s="8"/>
      <c r="M110" s="7"/>
    </row>
    <row r="111" spans="1:227" s="2" customFormat="1" ht="15.75" customHeight="1" thickBot="1">
      <c r="A111" s="55" t="s">
        <v>8</v>
      </c>
      <c r="B111" s="26"/>
      <c r="C111" s="27">
        <f>SUM(C103:C109)</f>
        <v>0</v>
      </c>
      <c r="D111" s="28" t="str">
        <f>TEXT(FLOOR(D110/60,1),"00")&amp;":"&amp;TEXT(MOD(D110,60),"00")</f>
        <v>00:00</v>
      </c>
      <c r="E111" s="29">
        <f>IF(SUM(E103:E109)=0,"",AVERAGE(E103:E109))</f>
      </c>
      <c r="F111" s="30">
        <f>IF(SUM(F103:F109)=0,"",AVERAGE(F103:F109))</f>
      </c>
      <c r="G111" s="30">
        <f>SUM(G103:G109)</f>
        <v>0</v>
      </c>
      <c r="H111" s="52">
        <f>SUM(H103:H109)</f>
        <v>0</v>
      </c>
      <c r="I111" s="30"/>
      <c r="J111" s="30"/>
      <c r="K111" s="31"/>
      <c r="L111" s="30">
        <f>IF(SUM(L103:L109)=0,"",AVERAGE(L103:L109))</f>
      </c>
      <c r="M111" s="57" t="s">
        <v>20</v>
      </c>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row>
    <row r="112" spans="1:227" s="3" customFormat="1" ht="16.5" customHeight="1" thickBot="1">
      <c r="A112" s="56"/>
      <c r="B112" s="13" t="s">
        <v>13</v>
      </c>
      <c r="C112" s="44"/>
      <c r="D112" s="13" t="s">
        <v>12</v>
      </c>
      <c r="E112" s="45"/>
      <c r="F112" s="13" t="s">
        <v>22</v>
      </c>
      <c r="G112" s="45">
        <v>184</v>
      </c>
      <c r="H112" s="53"/>
      <c r="I112" s="6"/>
      <c r="J112" s="6"/>
      <c r="K112" s="6"/>
      <c r="L112" s="22" t="s">
        <v>7</v>
      </c>
      <c r="M112" s="58"/>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row>
    <row r="113" spans="1:13" ht="15">
      <c r="A113" s="9" t="str">
        <f aca="true" t="shared" si="40" ref="A113:A120">IF(MOD(ROW(),A$1+4)=3,"Semaine:"&amp;INT((A114-(DATE(YEAR(A114-WEEKDAY(A114-1)+4),1,3)-WEEKDAY(DATE(YEAR(A114-WEEKDAY(A114-1)+4),1,3)))+5)/7),DATE(An,1,ROW()-(INT(ROW()/(A$1+4))*3))-2-IF(A$1=6,0,(IF(A$1=5,-1,1)*INT((ROW()-(INT(ROW()/(A$1+4))*3)-4)/(A$1+1))))-MOD(WEEKDAY(DATE(An,1,1),2),7))</f>
        <v>Semaine:10</v>
      </c>
      <c r="B113" s="14"/>
      <c r="C113" s="15"/>
      <c r="D113" s="15"/>
      <c r="E113" s="15"/>
      <c r="F113" s="15"/>
      <c r="G113" s="15"/>
      <c r="H113" s="54"/>
      <c r="I113" s="15"/>
      <c r="J113" s="15"/>
      <c r="K113" s="46"/>
      <c r="L113" s="46"/>
      <c r="M113" s="18"/>
    </row>
    <row r="114" spans="1:13" ht="15">
      <c r="A114" s="17">
        <f t="shared" si="40"/>
        <v>40609</v>
      </c>
      <c r="B114" s="33"/>
      <c r="C114" s="34"/>
      <c r="D114" s="34"/>
      <c r="E114" s="23">
        <f>IF(D114=0,"",C114/D114*60)</f>
      </c>
      <c r="F114" s="34"/>
      <c r="G114" s="34"/>
      <c r="H114" s="50">
        <f>D114*I114*J114</f>
        <v>0</v>
      </c>
      <c r="I114" s="36">
        <f>(F114-E123)/(G123-E123)</f>
        <v>0</v>
      </c>
      <c r="J114" s="36">
        <f>0.64*EXP(I114*1.92)</f>
        <v>0.64</v>
      </c>
      <c r="K114" s="36"/>
      <c r="L114" s="36"/>
      <c r="M114" s="40"/>
    </row>
    <row r="115" spans="1:13" ht="15">
      <c r="A115" s="10">
        <f t="shared" si="40"/>
        <v>40610</v>
      </c>
      <c r="B115" s="35"/>
      <c r="C115" s="36"/>
      <c r="D115" s="36"/>
      <c r="E115" s="24">
        <f aca="true" t="shared" si="41" ref="E115:E120">IF(D115=0,"",C115/D115*60)</f>
      </c>
      <c r="F115" s="36"/>
      <c r="G115" s="36"/>
      <c r="H115" s="50">
        <f aca="true" t="shared" si="42" ref="H115:H120">D115*I115*J115</f>
        <v>0</v>
      </c>
      <c r="I115" s="36">
        <f>(F115-E123)/(G123-E123)</f>
        <v>0</v>
      </c>
      <c r="J115" s="36">
        <f aca="true" t="shared" si="43" ref="J115:J120">0.64*EXP(I115*1.92)</f>
        <v>0.64</v>
      </c>
      <c r="K115" s="36"/>
      <c r="L115" s="36"/>
      <c r="M115" s="41"/>
    </row>
    <row r="116" spans="1:13" ht="15">
      <c r="A116" s="10">
        <f t="shared" si="40"/>
        <v>40611</v>
      </c>
      <c r="B116" s="35"/>
      <c r="C116" s="36"/>
      <c r="D116" s="36"/>
      <c r="E116" s="24">
        <f t="shared" si="41"/>
      </c>
      <c r="F116" s="36"/>
      <c r="G116" s="36"/>
      <c r="H116" s="50">
        <f t="shared" si="42"/>
        <v>0</v>
      </c>
      <c r="I116" s="36">
        <f>(F116-E123)/(G123-E123)</f>
        <v>0</v>
      </c>
      <c r="J116" s="36">
        <f t="shared" si="43"/>
        <v>0.64</v>
      </c>
      <c r="K116" s="36"/>
      <c r="L116" s="36"/>
      <c r="M116" s="41"/>
    </row>
    <row r="117" spans="1:13" ht="15">
      <c r="A117" s="10">
        <f t="shared" si="40"/>
        <v>40612</v>
      </c>
      <c r="B117" s="35"/>
      <c r="C117" s="36"/>
      <c r="D117" s="37"/>
      <c r="E117" s="24">
        <f t="shared" si="41"/>
      </c>
      <c r="F117" s="36"/>
      <c r="G117" s="36"/>
      <c r="H117" s="50">
        <f t="shared" si="42"/>
        <v>0</v>
      </c>
      <c r="I117" s="36">
        <f>(F117-E123)/(G123-E123)</f>
        <v>0</v>
      </c>
      <c r="J117" s="36">
        <f t="shared" si="43"/>
        <v>0.64</v>
      </c>
      <c r="K117" s="36"/>
      <c r="L117" s="36"/>
      <c r="M117" s="41"/>
    </row>
    <row r="118" spans="1:13" ht="15">
      <c r="A118" s="10">
        <f t="shared" si="40"/>
        <v>40613</v>
      </c>
      <c r="B118" s="35"/>
      <c r="C118" s="36"/>
      <c r="D118" s="37"/>
      <c r="E118" s="24">
        <f t="shared" si="41"/>
      </c>
      <c r="F118" s="36"/>
      <c r="G118" s="36"/>
      <c r="H118" s="50">
        <f t="shared" si="42"/>
        <v>0</v>
      </c>
      <c r="I118" s="36">
        <f>(F118-E123)/(G123-E123)</f>
        <v>0</v>
      </c>
      <c r="J118" s="36">
        <f t="shared" si="43"/>
        <v>0.64</v>
      </c>
      <c r="K118" s="36"/>
      <c r="L118" s="36"/>
      <c r="M118" s="41"/>
    </row>
    <row r="119" spans="1:13" ht="15">
      <c r="A119" s="10">
        <f t="shared" si="40"/>
        <v>40614</v>
      </c>
      <c r="B119" s="35"/>
      <c r="C119" s="36"/>
      <c r="D119" s="37"/>
      <c r="E119" s="24">
        <f t="shared" si="41"/>
      </c>
      <c r="F119" s="36"/>
      <c r="G119" s="36"/>
      <c r="H119" s="50">
        <f t="shared" si="42"/>
        <v>0</v>
      </c>
      <c r="I119" s="36">
        <f>(F119-E123)/(G123-E123)</f>
        <v>0</v>
      </c>
      <c r="J119" s="36">
        <f t="shared" si="43"/>
        <v>0.64</v>
      </c>
      <c r="K119" s="36"/>
      <c r="L119" s="36"/>
      <c r="M119" s="42"/>
    </row>
    <row r="120" spans="1:13" ht="15">
      <c r="A120" s="11">
        <f t="shared" si="40"/>
        <v>40615</v>
      </c>
      <c r="B120" s="38"/>
      <c r="C120" s="39"/>
      <c r="D120" s="39"/>
      <c r="E120" s="25">
        <f t="shared" si="41"/>
      </c>
      <c r="F120" s="39"/>
      <c r="G120" s="39"/>
      <c r="H120" s="50">
        <f t="shared" si="42"/>
        <v>0</v>
      </c>
      <c r="I120" s="36">
        <f>(F120-E123)/(G123-E123)</f>
        <v>0</v>
      </c>
      <c r="J120" s="36">
        <f t="shared" si="43"/>
        <v>0.64</v>
      </c>
      <c r="K120" s="36"/>
      <c r="L120" s="36"/>
      <c r="M120" s="43"/>
    </row>
    <row r="121" spans="1:13" ht="15.75" thickBot="1">
      <c r="A121" s="12"/>
      <c r="B121" s="8"/>
      <c r="C121" s="8"/>
      <c r="D121" s="4">
        <f>SUM(D114:D120)</f>
        <v>0</v>
      </c>
      <c r="E121" s="8"/>
      <c r="F121" s="8"/>
      <c r="G121" s="8"/>
      <c r="H121" s="51"/>
      <c r="I121" s="8"/>
      <c r="J121" s="8"/>
      <c r="K121" s="8"/>
      <c r="L121" s="8"/>
      <c r="M121" s="7"/>
    </row>
    <row r="122" spans="1:227" s="2" customFormat="1" ht="15.75" customHeight="1" thickBot="1">
      <c r="A122" s="55" t="s">
        <v>8</v>
      </c>
      <c r="B122" s="26"/>
      <c r="C122" s="27">
        <f>SUM(C114:C120)</f>
        <v>0</v>
      </c>
      <c r="D122" s="28" t="str">
        <f>TEXT(FLOOR(D121/60,1),"00")&amp;":"&amp;TEXT(MOD(D121,60),"00")</f>
        <v>00:00</v>
      </c>
      <c r="E122" s="29">
        <f>IF(SUM(E114:E120)=0,"",AVERAGE(E114:E120))</f>
      </c>
      <c r="F122" s="30">
        <f>IF(SUM(F114:F120)=0,"",AVERAGE(F114:F120))</f>
      </c>
      <c r="G122" s="30">
        <f>SUM(G114:G120)</f>
        <v>0</v>
      </c>
      <c r="H122" s="52">
        <f>SUM(H114:H120)</f>
        <v>0</v>
      </c>
      <c r="I122" s="30"/>
      <c r="J122" s="30"/>
      <c r="K122" s="31"/>
      <c r="L122" s="30">
        <f>IF(SUM(L114:L120)=0,"",AVERAGE(L114:L120))</f>
      </c>
      <c r="M122" s="57" t="s">
        <v>20</v>
      </c>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row>
    <row r="123" spans="1:227" s="3" customFormat="1" ht="16.5" customHeight="1" thickBot="1">
      <c r="A123" s="56"/>
      <c r="B123" s="13" t="s">
        <v>13</v>
      </c>
      <c r="C123" s="44"/>
      <c r="D123" s="13" t="s">
        <v>12</v>
      </c>
      <c r="E123" s="45"/>
      <c r="F123" s="13" t="s">
        <v>22</v>
      </c>
      <c r="G123" s="45">
        <v>184</v>
      </c>
      <c r="H123" s="53"/>
      <c r="I123" s="6"/>
      <c r="J123" s="6"/>
      <c r="K123" s="6"/>
      <c r="L123" s="22" t="s">
        <v>7</v>
      </c>
      <c r="M123" s="58"/>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row>
    <row r="124" spans="1:13" ht="15">
      <c r="A124" s="9" t="str">
        <f aca="true" t="shared" si="44" ref="A124:A131">IF(MOD(ROW(),A$1+4)=3,"Semaine:"&amp;INT((A125-(DATE(YEAR(A125-WEEKDAY(A125-1)+4),1,3)-WEEKDAY(DATE(YEAR(A125-WEEKDAY(A125-1)+4),1,3)))+5)/7),DATE(An,1,ROW()-(INT(ROW()/(A$1+4))*3))-2-IF(A$1=6,0,(IF(A$1=5,-1,1)*INT((ROW()-(INT(ROW()/(A$1+4))*3)-4)/(A$1+1))))-MOD(WEEKDAY(DATE(An,1,1),2),7))</f>
        <v>Semaine:11</v>
      </c>
      <c r="B124" s="14"/>
      <c r="C124" s="15"/>
      <c r="D124" s="15"/>
      <c r="E124" s="15"/>
      <c r="F124" s="15"/>
      <c r="G124" s="15"/>
      <c r="H124" s="54"/>
      <c r="I124" s="15"/>
      <c r="J124" s="15"/>
      <c r="K124" s="46"/>
      <c r="L124" s="46"/>
      <c r="M124" s="18"/>
    </row>
    <row r="125" spans="1:13" ht="15">
      <c r="A125" s="17">
        <f t="shared" si="44"/>
        <v>40616</v>
      </c>
      <c r="B125" s="33"/>
      <c r="C125" s="34"/>
      <c r="D125" s="34"/>
      <c r="E125" s="23">
        <f>IF(D125=0,"",C125/D125*60)</f>
      </c>
      <c r="F125" s="34"/>
      <c r="G125" s="34"/>
      <c r="H125" s="50">
        <f>D125*I125*J125</f>
        <v>0</v>
      </c>
      <c r="I125" s="36">
        <f>(F125-E134)/(G134-E134)</f>
        <v>0</v>
      </c>
      <c r="J125" s="36">
        <f>0.64*EXP(I125*1.92)</f>
        <v>0.64</v>
      </c>
      <c r="K125" s="36"/>
      <c r="L125" s="36"/>
      <c r="M125" s="40"/>
    </row>
    <row r="126" spans="1:13" ht="15">
      <c r="A126" s="10">
        <f t="shared" si="44"/>
        <v>40617</v>
      </c>
      <c r="B126" s="35"/>
      <c r="C126" s="36"/>
      <c r="D126" s="36"/>
      <c r="E126" s="24">
        <f aca="true" t="shared" si="45" ref="E126:E131">IF(D126=0,"",C126/D126*60)</f>
      </c>
      <c r="F126" s="36"/>
      <c r="G126" s="36"/>
      <c r="H126" s="50">
        <f aca="true" t="shared" si="46" ref="H126:H131">D126*I126*J126</f>
        <v>0</v>
      </c>
      <c r="I126" s="36">
        <f>(F126-E134)/(G134-E134)</f>
        <v>0</v>
      </c>
      <c r="J126" s="36">
        <f aca="true" t="shared" si="47" ref="J126:J131">0.64*EXP(I126*1.92)</f>
        <v>0.64</v>
      </c>
      <c r="K126" s="36"/>
      <c r="L126" s="36"/>
      <c r="M126" s="41"/>
    </row>
    <row r="127" spans="1:13" ht="15">
      <c r="A127" s="10">
        <f t="shared" si="44"/>
        <v>40618</v>
      </c>
      <c r="B127" s="35"/>
      <c r="C127" s="36"/>
      <c r="D127" s="36"/>
      <c r="E127" s="24">
        <f t="shared" si="45"/>
      </c>
      <c r="F127" s="36"/>
      <c r="G127" s="36"/>
      <c r="H127" s="50">
        <f t="shared" si="46"/>
        <v>0</v>
      </c>
      <c r="I127" s="36">
        <f>(F127-E134)/(G134-E134)</f>
        <v>0</v>
      </c>
      <c r="J127" s="36">
        <f t="shared" si="47"/>
        <v>0.64</v>
      </c>
      <c r="K127" s="36"/>
      <c r="L127" s="36"/>
      <c r="M127" s="41"/>
    </row>
    <row r="128" spans="1:13" ht="15">
      <c r="A128" s="10">
        <f t="shared" si="44"/>
        <v>40619</v>
      </c>
      <c r="B128" s="35"/>
      <c r="C128" s="36"/>
      <c r="D128" s="37"/>
      <c r="E128" s="24">
        <f t="shared" si="45"/>
      </c>
      <c r="F128" s="36"/>
      <c r="G128" s="36"/>
      <c r="H128" s="50">
        <f t="shared" si="46"/>
        <v>0</v>
      </c>
      <c r="I128" s="36">
        <f>(F128-E134)/(G134-E134)</f>
        <v>0</v>
      </c>
      <c r="J128" s="36">
        <f t="shared" si="47"/>
        <v>0.64</v>
      </c>
      <c r="K128" s="36"/>
      <c r="L128" s="36"/>
      <c r="M128" s="41"/>
    </row>
    <row r="129" spans="1:13" ht="15">
      <c r="A129" s="10">
        <f t="shared" si="44"/>
        <v>40620</v>
      </c>
      <c r="B129" s="35"/>
      <c r="C129" s="36"/>
      <c r="D129" s="37"/>
      <c r="E129" s="24">
        <f t="shared" si="45"/>
      </c>
      <c r="F129" s="36"/>
      <c r="G129" s="36"/>
      <c r="H129" s="50">
        <f t="shared" si="46"/>
        <v>0</v>
      </c>
      <c r="I129" s="36">
        <f>(F129-E134)/(G134-E134)</f>
        <v>0</v>
      </c>
      <c r="J129" s="36">
        <f t="shared" si="47"/>
        <v>0.64</v>
      </c>
      <c r="K129" s="36"/>
      <c r="L129" s="36"/>
      <c r="M129" s="41"/>
    </row>
    <row r="130" spans="1:13" ht="15">
      <c r="A130" s="10">
        <f t="shared" si="44"/>
        <v>40621</v>
      </c>
      <c r="B130" s="35"/>
      <c r="C130" s="36"/>
      <c r="D130" s="37"/>
      <c r="E130" s="24">
        <f t="shared" si="45"/>
      </c>
      <c r="F130" s="36"/>
      <c r="G130" s="36"/>
      <c r="H130" s="50">
        <f t="shared" si="46"/>
        <v>0</v>
      </c>
      <c r="I130" s="36">
        <f>(F130-E134)/(G134-E134)</f>
        <v>0</v>
      </c>
      <c r="J130" s="36">
        <f t="shared" si="47"/>
        <v>0.64</v>
      </c>
      <c r="K130" s="36"/>
      <c r="L130" s="36"/>
      <c r="M130" s="42"/>
    </row>
    <row r="131" spans="1:13" ht="15">
      <c r="A131" s="11">
        <f t="shared" si="44"/>
        <v>40622</v>
      </c>
      <c r="B131" s="38"/>
      <c r="C131" s="39"/>
      <c r="D131" s="39"/>
      <c r="E131" s="25">
        <f t="shared" si="45"/>
      </c>
      <c r="F131" s="39"/>
      <c r="G131" s="39"/>
      <c r="H131" s="50">
        <f t="shared" si="46"/>
        <v>0</v>
      </c>
      <c r="I131" s="36">
        <f>(F131-E134)/(G134-E134)</f>
        <v>0</v>
      </c>
      <c r="J131" s="36">
        <f t="shared" si="47"/>
        <v>0.64</v>
      </c>
      <c r="K131" s="36"/>
      <c r="L131" s="36"/>
      <c r="M131" s="43"/>
    </row>
    <row r="132" spans="1:13" ht="15.75" thickBot="1">
      <c r="A132" s="12"/>
      <c r="B132" s="8"/>
      <c r="C132" s="8"/>
      <c r="D132" s="4">
        <f>SUM(D125:D131)</f>
        <v>0</v>
      </c>
      <c r="E132" s="8"/>
      <c r="F132" s="8"/>
      <c r="G132" s="8"/>
      <c r="H132" s="51"/>
      <c r="I132" s="8"/>
      <c r="J132" s="8"/>
      <c r="K132" s="8"/>
      <c r="L132" s="8"/>
      <c r="M132" s="7"/>
    </row>
    <row r="133" spans="1:227" s="2" customFormat="1" ht="15.75" customHeight="1" thickBot="1">
      <c r="A133" s="55" t="s">
        <v>8</v>
      </c>
      <c r="B133" s="26"/>
      <c r="C133" s="27">
        <f>SUM(C125:C131)</f>
        <v>0</v>
      </c>
      <c r="D133" s="28" t="str">
        <f>TEXT(FLOOR(D132/60,1),"00")&amp;":"&amp;TEXT(MOD(D132,60),"00")</f>
        <v>00:00</v>
      </c>
      <c r="E133" s="29">
        <f>IF(SUM(E125:E131)=0,"",AVERAGE(E125:E131))</f>
      </c>
      <c r="F133" s="30">
        <f>IF(SUM(F125:F131)=0,"",AVERAGE(F125:F131))</f>
      </c>
      <c r="G133" s="30">
        <f>SUM(G125:G131)</f>
        <v>0</v>
      </c>
      <c r="H133" s="52">
        <f>SUM(H125:H131)</f>
        <v>0</v>
      </c>
      <c r="I133" s="30"/>
      <c r="J133" s="30"/>
      <c r="K133" s="31"/>
      <c r="L133" s="30">
        <f>IF(SUM(L125:L131)=0,"",AVERAGE(L125:L131))</f>
      </c>
      <c r="M133" s="57" t="s">
        <v>20</v>
      </c>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row>
    <row r="134" spans="1:227" s="3" customFormat="1" ht="16.5" customHeight="1" thickBot="1">
      <c r="A134" s="56"/>
      <c r="B134" s="13" t="s">
        <v>13</v>
      </c>
      <c r="C134" s="44"/>
      <c r="D134" s="13" t="s">
        <v>12</v>
      </c>
      <c r="E134" s="45"/>
      <c r="F134" s="13" t="s">
        <v>22</v>
      </c>
      <c r="G134" s="45">
        <v>184</v>
      </c>
      <c r="H134" s="53"/>
      <c r="I134" s="6"/>
      <c r="J134" s="6"/>
      <c r="K134" s="6"/>
      <c r="L134" s="22" t="s">
        <v>7</v>
      </c>
      <c r="M134" s="58"/>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row>
    <row r="135" spans="1:13" ht="15">
      <c r="A135" s="9" t="str">
        <f aca="true" t="shared" si="48" ref="A135:A142">IF(MOD(ROW(),A$1+4)=3,"Semaine:"&amp;INT((A136-(DATE(YEAR(A136-WEEKDAY(A136-1)+4),1,3)-WEEKDAY(DATE(YEAR(A136-WEEKDAY(A136-1)+4),1,3)))+5)/7),DATE(An,1,ROW()-(INT(ROW()/(A$1+4))*3))-2-IF(A$1=6,0,(IF(A$1=5,-1,1)*INT((ROW()-(INT(ROW()/(A$1+4))*3)-4)/(A$1+1))))-MOD(WEEKDAY(DATE(An,1,1),2),7))</f>
        <v>Semaine:12</v>
      </c>
      <c r="B135" s="14"/>
      <c r="C135" s="15"/>
      <c r="D135" s="15"/>
      <c r="E135" s="15"/>
      <c r="F135" s="15"/>
      <c r="G135" s="15"/>
      <c r="H135" s="54"/>
      <c r="I135" s="15"/>
      <c r="J135" s="15"/>
      <c r="K135" s="46"/>
      <c r="L135" s="46"/>
      <c r="M135" s="18"/>
    </row>
    <row r="136" spans="1:13" ht="15">
      <c r="A136" s="17">
        <f t="shared" si="48"/>
        <v>40623</v>
      </c>
      <c r="B136" s="33"/>
      <c r="C136" s="34"/>
      <c r="D136" s="34"/>
      <c r="E136" s="23">
        <f>IF(D136=0,"",C136/D136*60)</f>
      </c>
      <c r="F136" s="34"/>
      <c r="G136" s="34"/>
      <c r="H136" s="50">
        <f>D136*I136*J136</f>
        <v>0</v>
      </c>
      <c r="I136" s="36">
        <f>(F136-E145)/(G145-E145)</f>
        <v>0</v>
      </c>
      <c r="J136" s="36">
        <f>0.64*EXP(I136*1.92)</f>
        <v>0.64</v>
      </c>
      <c r="K136" s="36"/>
      <c r="L136" s="36"/>
      <c r="M136" s="40"/>
    </row>
    <row r="137" spans="1:13" ht="15">
      <c r="A137" s="10">
        <f t="shared" si="48"/>
        <v>40624</v>
      </c>
      <c r="B137" s="35"/>
      <c r="C137" s="36"/>
      <c r="D137" s="36"/>
      <c r="E137" s="24">
        <f aca="true" t="shared" si="49" ref="E137:E142">IF(D137=0,"",C137/D137*60)</f>
      </c>
      <c r="F137" s="36"/>
      <c r="G137" s="36"/>
      <c r="H137" s="50">
        <f aca="true" t="shared" si="50" ref="H137:H142">D137*I137*J137</f>
        <v>0</v>
      </c>
      <c r="I137" s="36">
        <f>(F137-E145)/(G145-E145)</f>
        <v>0</v>
      </c>
      <c r="J137" s="36">
        <f aca="true" t="shared" si="51" ref="J137:J142">0.64*EXP(I137*1.92)</f>
        <v>0.64</v>
      </c>
      <c r="K137" s="36"/>
      <c r="L137" s="36"/>
      <c r="M137" s="41"/>
    </row>
    <row r="138" spans="1:13" ht="15">
      <c r="A138" s="10">
        <f t="shared" si="48"/>
        <v>40625</v>
      </c>
      <c r="B138" s="35"/>
      <c r="C138" s="36"/>
      <c r="D138" s="36"/>
      <c r="E138" s="24">
        <f t="shared" si="49"/>
      </c>
      <c r="F138" s="36"/>
      <c r="G138" s="36"/>
      <c r="H138" s="50">
        <f t="shared" si="50"/>
        <v>0</v>
      </c>
      <c r="I138" s="36">
        <f>(F138-E145)/(G145-E145)</f>
        <v>0</v>
      </c>
      <c r="J138" s="36">
        <f t="shared" si="51"/>
        <v>0.64</v>
      </c>
      <c r="K138" s="36"/>
      <c r="L138" s="36"/>
      <c r="M138" s="41"/>
    </row>
    <row r="139" spans="1:13" ht="15">
      <c r="A139" s="10">
        <f t="shared" si="48"/>
        <v>40626</v>
      </c>
      <c r="B139" s="35"/>
      <c r="C139" s="36"/>
      <c r="D139" s="37"/>
      <c r="E139" s="24">
        <f t="shared" si="49"/>
      </c>
      <c r="F139" s="36"/>
      <c r="G139" s="36"/>
      <c r="H139" s="50">
        <f t="shared" si="50"/>
        <v>0</v>
      </c>
      <c r="I139" s="36">
        <f>(F139-E145)/(G145-E145)</f>
        <v>0</v>
      </c>
      <c r="J139" s="36">
        <f t="shared" si="51"/>
        <v>0.64</v>
      </c>
      <c r="K139" s="36"/>
      <c r="L139" s="36"/>
      <c r="M139" s="41"/>
    </row>
    <row r="140" spans="1:13" ht="15">
      <c r="A140" s="10">
        <f t="shared" si="48"/>
        <v>40627</v>
      </c>
      <c r="B140" s="35"/>
      <c r="C140" s="36"/>
      <c r="D140" s="37"/>
      <c r="E140" s="24">
        <f t="shared" si="49"/>
      </c>
      <c r="F140" s="36"/>
      <c r="G140" s="36"/>
      <c r="H140" s="50">
        <f t="shared" si="50"/>
        <v>0</v>
      </c>
      <c r="I140" s="36">
        <f>(F140-E145)/(G145-E145)</f>
        <v>0</v>
      </c>
      <c r="J140" s="36">
        <f t="shared" si="51"/>
        <v>0.64</v>
      </c>
      <c r="K140" s="36"/>
      <c r="L140" s="36"/>
      <c r="M140" s="41"/>
    </row>
    <row r="141" spans="1:13" ht="15">
      <c r="A141" s="10">
        <f t="shared" si="48"/>
        <v>40628</v>
      </c>
      <c r="B141" s="35"/>
      <c r="C141" s="36"/>
      <c r="D141" s="37"/>
      <c r="E141" s="24">
        <f t="shared" si="49"/>
      </c>
      <c r="F141" s="36"/>
      <c r="G141" s="36"/>
      <c r="H141" s="50">
        <f t="shared" si="50"/>
        <v>0</v>
      </c>
      <c r="I141" s="36">
        <f>(F141-E145)/(G145-E145)</f>
        <v>0</v>
      </c>
      <c r="J141" s="36">
        <f t="shared" si="51"/>
        <v>0.64</v>
      </c>
      <c r="K141" s="36"/>
      <c r="L141" s="36"/>
      <c r="M141" s="42"/>
    </row>
    <row r="142" spans="1:13" ht="15">
      <c r="A142" s="11">
        <f t="shared" si="48"/>
        <v>40629</v>
      </c>
      <c r="B142" s="38"/>
      <c r="C142" s="39"/>
      <c r="D142" s="39"/>
      <c r="E142" s="25">
        <f t="shared" si="49"/>
      </c>
      <c r="F142" s="39"/>
      <c r="G142" s="39"/>
      <c r="H142" s="50">
        <f t="shared" si="50"/>
        <v>0</v>
      </c>
      <c r="I142" s="36">
        <f>(F142-E145)/(G145-E145)</f>
        <v>0</v>
      </c>
      <c r="J142" s="36">
        <f t="shared" si="51"/>
        <v>0.64</v>
      </c>
      <c r="K142" s="36"/>
      <c r="L142" s="36"/>
      <c r="M142" s="43"/>
    </row>
    <row r="143" spans="1:13" ht="15.75" thickBot="1">
      <c r="A143" s="12"/>
      <c r="B143" s="8"/>
      <c r="C143" s="8"/>
      <c r="D143" s="4">
        <f>SUM(D136:D142)</f>
        <v>0</v>
      </c>
      <c r="E143" s="8"/>
      <c r="F143" s="8"/>
      <c r="G143" s="8"/>
      <c r="H143" s="51"/>
      <c r="I143" s="8"/>
      <c r="J143" s="8"/>
      <c r="K143" s="8"/>
      <c r="L143" s="8"/>
      <c r="M143" s="7"/>
    </row>
    <row r="144" spans="1:227" s="2" customFormat="1" ht="15.75" customHeight="1" thickBot="1">
      <c r="A144" s="55" t="s">
        <v>8</v>
      </c>
      <c r="B144" s="26"/>
      <c r="C144" s="27">
        <f>SUM(C136:C142)</f>
        <v>0</v>
      </c>
      <c r="D144" s="28" t="str">
        <f>TEXT(FLOOR(D143/60,1),"00")&amp;":"&amp;TEXT(MOD(D143,60),"00")</f>
        <v>00:00</v>
      </c>
      <c r="E144" s="29">
        <f>IF(SUM(E136:E142)=0,"",AVERAGE(E136:E142))</f>
      </c>
      <c r="F144" s="30">
        <f>IF(SUM(F136:F142)=0,"",AVERAGE(F136:F142))</f>
      </c>
      <c r="G144" s="30">
        <f>SUM(G136:G142)</f>
        <v>0</v>
      </c>
      <c r="H144" s="52">
        <f>SUM(H136:H142)</f>
        <v>0</v>
      </c>
      <c r="I144" s="30"/>
      <c r="J144" s="30"/>
      <c r="K144" s="31"/>
      <c r="L144" s="30">
        <f>IF(SUM(L136:L142)=0,"",AVERAGE(L136:L142))</f>
      </c>
      <c r="M144" s="57" t="s">
        <v>20</v>
      </c>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row>
    <row r="145" spans="1:227" s="3" customFormat="1" ht="16.5" customHeight="1" thickBot="1">
      <c r="A145" s="56"/>
      <c r="B145" s="13" t="s">
        <v>13</v>
      </c>
      <c r="C145" s="44"/>
      <c r="D145" s="13" t="s">
        <v>12</v>
      </c>
      <c r="E145" s="45"/>
      <c r="F145" s="13" t="s">
        <v>22</v>
      </c>
      <c r="G145" s="45">
        <v>184</v>
      </c>
      <c r="H145" s="53"/>
      <c r="I145" s="6"/>
      <c r="J145" s="6"/>
      <c r="K145" s="6"/>
      <c r="L145" s="22" t="s">
        <v>7</v>
      </c>
      <c r="M145" s="58"/>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row>
    <row r="146" spans="1:13" ht="15">
      <c r="A146" s="9" t="str">
        <f aca="true" t="shared" si="52" ref="A146:A153">IF(MOD(ROW(),A$1+4)=3,"Semaine:"&amp;INT((A147-(DATE(YEAR(A147-WEEKDAY(A147-1)+4),1,3)-WEEKDAY(DATE(YEAR(A147-WEEKDAY(A147-1)+4),1,3)))+5)/7),DATE(An,1,ROW()-(INT(ROW()/(A$1+4))*3))-2-IF(A$1=6,0,(IF(A$1=5,-1,1)*INT((ROW()-(INT(ROW()/(A$1+4))*3)-4)/(A$1+1))))-MOD(WEEKDAY(DATE(An,1,1),2),7))</f>
        <v>Semaine:13</v>
      </c>
      <c r="B146" s="14"/>
      <c r="C146" s="15"/>
      <c r="D146" s="15"/>
      <c r="E146" s="15"/>
      <c r="F146" s="15"/>
      <c r="G146" s="15"/>
      <c r="H146" s="54"/>
      <c r="I146" s="15"/>
      <c r="J146" s="15"/>
      <c r="K146" s="46"/>
      <c r="L146" s="46"/>
      <c r="M146" s="18"/>
    </row>
    <row r="147" spans="1:13" ht="15">
      <c r="A147" s="17">
        <f t="shared" si="52"/>
        <v>40630</v>
      </c>
      <c r="B147" s="33"/>
      <c r="C147" s="34"/>
      <c r="D147" s="34"/>
      <c r="E147" s="23">
        <f>IF(D147=0,"",C147/D147*60)</f>
      </c>
      <c r="F147" s="34"/>
      <c r="G147" s="34"/>
      <c r="H147" s="50">
        <f>D147*I147*J147</f>
        <v>0</v>
      </c>
      <c r="I147" s="36">
        <f>(F147-E156)/(G156-E156)</f>
        <v>0</v>
      </c>
      <c r="J147" s="36">
        <f>0.64*EXP(I147*1.92)</f>
        <v>0.64</v>
      </c>
      <c r="K147" s="36"/>
      <c r="L147" s="36"/>
      <c r="M147" s="40"/>
    </row>
    <row r="148" spans="1:13" ht="15">
      <c r="A148" s="10">
        <f t="shared" si="52"/>
        <v>40631</v>
      </c>
      <c r="B148" s="35"/>
      <c r="C148" s="36"/>
      <c r="D148" s="36"/>
      <c r="E148" s="24">
        <f aca="true" t="shared" si="53" ref="E148:E153">IF(D148=0,"",C148/D148*60)</f>
      </c>
      <c r="F148" s="36"/>
      <c r="G148" s="36"/>
      <c r="H148" s="50">
        <f aca="true" t="shared" si="54" ref="H148:H153">D148*I148*J148</f>
        <v>0</v>
      </c>
      <c r="I148" s="36">
        <f>(F148-E156)/(G156-E156)</f>
        <v>0</v>
      </c>
      <c r="J148" s="36">
        <f aca="true" t="shared" si="55" ref="J148:J153">0.64*EXP(I148*1.92)</f>
        <v>0.64</v>
      </c>
      <c r="K148" s="36"/>
      <c r="L148" s="36"/>
      <c r="M148" s="41"/>
    </row>
    <row r="149" spans="1:13" ht="15">
      <c r="A149" s="10">
        <f t="shared" si="52"/>
        <v>40632</v>
      </c>
      <c r="B149" s="35"/>
      <c r="C149" s="36"/>
      <c r="D149" s="36"/>
      <c r="E149" s="24">
        <f t="shared" si="53"/>
      </c>
      <c r="F149" s="36"/>
      <c r="G149" s="36"/>
      <c r="H149" s="50">
        <f t="shared" si="54"/>
        <v>0</v>
      </c>
      <c r="I149" s="36">
        <f>(F149-E156)/(G156-E156)</f>
        <v>0</v>
      </c>
      <c r="J149" s="36">
        <f t="shared" si="55"/>
        <v>0.64</v>
      </c>
      <c r="K149" s="36"/>
      <c r="L149" s="36"/>
      <c r="M149" s="41"/>
    </row>
    <row r="150" spans="1:13" ht="15">
      <c r="A150" s="10">
        <f t="shared" si="52"/>
        <v>40633</v>
      </c>
      <c r="B150" s="35"/>
      <c r="C150" s="36"/>
      <c r="D150" s="37"/>
      <c r="E150" s="24">
        <f t="shared" si="53"/>
      </c>
      <c r="F150" s="36"/>
      <c r="G150" s="36"/>
      <c r="H150" s="50">
        <f t="shared" si="54"/>
        <v>0</v>
      </c>
      <c r="I150" s="36">
        <f>(F150-E156)/(G156-E156)</f>
        <v>0</v>
      </c>
      <c r="J150" s="36">
        <f t="shared" si="55"/>
        <v>0.64</v>
      </c>
      <c r="K150" s="36"/>
      <c r="L150" s="36"/>
      <c r="M150" s="41"/>
    </row>
    <row r="151" spans="1:13" ht="15">
      <c r="A151" s="10">
        <f t="shared" si="52"/>
        <v>40634</v>
      </c>
      <c r="B151" s="35"/>
      <c r="C151" s="36"/>
      <c r="D151" s="37"/>
      <c r="E151" s="24">
        <f t="shared" si="53"/>
      </c>
      <c r="F151" s="36"/>
      <c r="G151" s="36"/>
      <c r="H151" s="50">
        <f t="shared" si="54"/>
        <v>0</v>
      </c>
      <c r="I151" s="36">
        <f>(F151-E156)/(G156-E156)</f>
        <v>0</v>
      </c>
      <c r="J151" s="36">
        <f t="shared" si="55"/>
        <v>0.64</v>
      </c>
      <c r="K151" s="36"/>
      <c r="L151" s="36"/>
      <c r="M151" s="41"/>
    </row>
    <row r="152" spans="1:13" ht="15">
      <c r="A152" s="10">
        <f t="shared" si="52"/>
        <v>40635</v>
      </c>
      <c r="B152" s="35"/>
      <c r="C152" s="36"/>
      <c r="D152" s="37"/>
      <c r="E152" s="24">
        <f t="shared" si="53"/>
      </c>
      <c r="F152" s="36"/>
      <c r="G152" s="36"/>
      <c r="H152" s="50">
        <f t="shared" si="54"/>
        <v>0</v>
      </c>
      <c r="I152" s="36">
        <f>(F152-E156)/(G156-E156)</f>
        <v>0</v>
      </c>
      <c r="J152" s="36">
        <f t="shared" si="55"/>
        <v>0.64</v>
      </c>
      <c r="K152" s="36"/>
      <c r="L152" s="36"/>
      <c r="M152" s="42"/>
    </row>
    <row r="153" spans="1:13" ht="15">
      <c r="A153" s="11">
        <f t="shared" si="52"/>
        <v>40636</v>
      </c>
      <c r="B153" s="38"/>
      <c r="C153" s="39"/>
      <c r="D153" s="39"/>
      <c r="E153" s="25">
        <f t="shared" si="53"/>
      </c>
      <c r="F153" s="39"/>
      <c r="G153" s="39"/>
      <c r="H153" s="50">
        <f t="shared" si="54"/>
        <v>0</v>
      </c>
      <c r="I153" s="36">
        <f>(F153-E156)/(G156-E156)</f>
        <v>0</v>
      </c>
      <c r="J153" s="36">
        <f t="shared" si="55"/>
        <v>0.64</v>
      </c>
      <c r="K153" s="36"/>
      <c r="L153" s="36"/>
      <c r="M153" s="43"/>
    </row>
    <row r="154" spans="1:13" ht="15.75" thickBot="1">
      <c r="A154" s="12"/>
      <c r="B154" s="8"/>
      <c r="C154" s="8"/>
      <c r="D154" s="4">
        <f>SUM(D147:D153)</f>
        <v>0</v>
      </c>
      <c r="E154" s="8"/>
      <c r="F154" s="8"/>
      <c r="G154" s="8"/>
      <c r="H154" s="51"/>
      <c r="I154" s="8"/>
      <c r="J154" s="8"/>
      <c r="K154" s="8"/>
      <c r="L154" s="8"/>
      <c r="M154" s="7"/>
    </row>
    <row r="155" spans="1:227" s="2" customFormat="1" ht="15.75" customHeight="1" thickBot="1">
      <c r="A155" s="55" t="s">
        <v>8</v>
      </c>
      <c r="B155" s="26"/>
      <c r="C155" s="27">
        <f>SUM(C147:C153)</f>
        <v>0</v>
      </c>
      <c r="D155" s="28" t="str">
        <f>TEXT(FLOOR(D154/60,1),"00")&amp;":"&amp;TEXT(MOD(D154,60),"00")</f>
        <v>00:00</v>
      </c>
      <c r="E155" s="29">
        <f>IF(SUM(E147:E153)=0,"",AVERAGE(E147:E153))</f>
      </c>
      <c r="F155" s="30">
        <f>IF(SUM(F147:F153)=0,"",AVERAGE(F147:F153))</f>
      </c>
      <c r="G155" s="30">
        <f>SUM(G147:G153)</f>
        <v>0</v>
      </c>
      <c r="H155" s="52">
        <f>SUM(H147:H153)</f>
        <v>0</v>
      </c>
      <c r="I155" s="30"/>
      <c r="J155" s="30"/>
      <c r="K155" s="31"/>
      <c r="L155" s="30">
        <f>IF(SUM(L147:L153)=0,"",AVERAGE(L147:L153))</f>
      </c>
      <c r="M155" s="57" t="s">
        <v>20</v>
      </c>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row>
    <row r="156" spans="1:227" s="3" customFormat="1" ht="16.5" customHeight="1" thickBot="1">
      <c r="A156" s="56"/>
      <c r="B156" s="13" t="s">
        <v>13</v>
      </c>
      <c r="C156" s="44"/>
      <c r="D156" s="13" t="s">
        <v>12</v>
      </c>
      <c r="E156" s="45"/>
      <c r="F156" s="13" t="s">
        <v>22</v>
      </c>
      <c r="G156" s="45">
        <v>184</v>
      </c>
      <c r="H156" s="53"/>
      <c r="I156" s="6"/>
      <c r="J156" s="6"/>
      <c r="K156" s="6"/>
      <c r="L156" s="22" t="s">
        <v>7</v>
      </c>
      <c r="M156" s="58"/>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row>
    <row r="157" spans="1:13" ht="15">
      <c r="A157" s="9" t="str">
        <f aca="true" t="shared" si="56" ref="A157:A164">IF(MOD(ROW(),A$1+4)=3,"Semaine:"&amp;INT((A158-(DATE(YEAR(A158-WEEKDAY(A158-1)+4),1,3)-WEEKDAY(DATE(YEAR(A158-WEEKDAY(A158-1)+4),1,3)))+5)/7),DATE(An,1,ROW()-(INT(ROW()/(A$1+4))*3))-2-IF(A$1=6,0,(IF(A$1=5,-1,1)*INT((ROW()-(INT(ROW()/(A$1+4))*3)-4)/(A$1+1))))-MOD(WEEKDAY(DATE(An,1,1),2),7))</f>
        <v>Semaine:14</v>
      </c>
      <c r="B157" s="14"/>
      <c r="C157" s="15"/>
      <c r="D157" s="15"/>
      <c r="E157" s="15"/>
      <c r="F157" s="15"/>
      <c r="G157" s="15"/>
      <c r="H157" s="54"/>
      <c r="I157" s="15"/>
      <c r="J157" s="15"/>
      <c r="K157" s="46"/>
      <c r="L157" s="46"/>
      <c r="M157" s="18"/>
    </row>
    <row r="158" spans="1:13" ht="15">
      <c r="A158" s="17">
        <f t="shared" si="56"/>
        <v>40637</v>
      </c>
      <c r="B158" s="33"/>
      <c r="C158" s="34"/>
      <c r="D158" s="34"/>
      <c r="E158" s="23">
        <f>IF(D158=0,"",C158/D158*60)</f>
      </c>
      <c r="F158" s="34"/>
      <c r="G158" s="34"/>
      <c r="H158" s="50">
        <f>D158*I158*J158</f>
        <v>0</v>
      </c>
      <c r="I158" s="36">
        <f>(F158-E167)/(G167-E167)</f>
        <v>0</v>
      </c>
      <c r="J158" s="36">
        <f>0.64*EXP(I158*1.92)</f>
        <v>0.64</v>
      </c>
      <c r="K158" s="36"/>
      <c r="L158" s="36"/>
      <c r="M158" s="40"/>
    </row>
    <row r="159" spans="1:13" ht="15">
      <c r="A159" s="10">
        <f t="shared" si="56"/>
        <v>40638</v>
      </c>
      <c r="B159" s="35"/>
      <c r="C159" s="36"/>
      <c r="D159" s="36"/>
      <c r="E159" s="24">
        <f aca="true" t="shared" si="57" ref="E159:E164">IF(D159=0,"",C159/D159*60)</f>
      </c>
      <c r="F159" s="36"/>
      <c r="G159" s="36"/>
      <c r="H159" s="50">
        <f aca="true" t="shared" si="58" ref="H159:H164">D159*I159*J159</f>
        <v>0</v>
      </c>
      <c r="I159" s="36">
        <f>(F159-E167)/(G167-E167)</f>
        <v>0</v>
      </c>
      <c r="J159" s="36">
        <f aca="true" t="shared" si="59" ref="J159:J164">0.64*EXP(I159*1.92)</f>
        <v>0.64</v>
      </c>
      <c r="K159" s="36"/>
      <c r="L159" s="36"/>
      <c r="M159" s="41"/>
    </row>
    <row r="160" spans="1:13" ht="15">
      <c r="A160" s="10">
        <f t="shared" si="56"/>
        <v>40639</v>
      </c>
      <c r="B160" s="35"/>
      <c r="C160" s="36"/>
      <c r="D160" s="36"/>
      <c r="E160" s="24">
        <f t="shared" si="57"/>
      </c>
      <c r="F160" s="36"/>
      <c r="G160" s="36"/>
      <c r="H160" s="50">
        <f t="shared" si="58"/>
        <v>0</v>
      </c>
      <c r="I160" s="36">
        <f>(F160-E167)/(G167-E167)</f>
        <v>0</v>
      </c>
      <c r="J160" s="36">
        <f t="shared" si="59"/>
        <v>0.64</v>
      </c>
      <c r="K160" s="36"/>
      <c r="L160" s="36"/>
      <c r="M160" s="41"/>
    </row>
    <row r="161" spans="1:13" ht="15">
      <c r="A161" s="10">
        <f t="shared" si="56"/>
        <v>40640</v>
      </c>
      <c r="B161" s="35"/>
      <c r="C161" s="36"/>
      <c r="D161" s="37"/>
      <c r="E161" s="24">
        <f t="shared" si="57"/>
      </c>
      <c r="F161" s="36"/>
      <c r="G161" s="36"/>
      <c r="H161" s="50">
        <f t="shared" si="58"/>
        <v>0</v>
      </c>
      <c r="I161" s="36">
        <f>(F161-E167)/(G167-E167)</f>
        <v>0</v>
      </c>
      <c r="J161" s="36">
        <f t="shared" si="59"/>
        <v>0.64</v>
      </c>
      <c r="K161" s="36"/>
      <c r="L161" s="36"/>
      <c r="M161" s="41"/>
    </row>
    <row r="162" spans="1:13" ht="15">
      <c r="A162" s="10">
        <f t="shared" si="56"/>
        <v>40641</v>
      </c>
      <c r="B162" s="35"/>
      <c r="C162" s="36"/>
      <c r="D162" s="37"/>
      <c r="E162" s="24">
        <f t="shared" si="57"/>
      </c>
      <c r="F162" s="36"/>
      <c r="G162" s="36"/>
      <c r="H162" s="50">
        <f t="shared" si="58"/>
        <v>0</v>
      </c>
      <c r="I162" s="36">
        <f>(F162-E167)/(G167-E167)</f>
        <v>0</v>
      </c>
      <c r="J162" s="36">
        <f t="shared" si="59"/>
        <v>0.64</v>
      </c>
      <c r="K162" s="36"/>
      <c r="L162" s="36"/>
      <c r="M162" s="41"/>
    </row>
    <row r="163" spans="1:13" ht="15">
      <c r="A163" s="10">
        <f t="shared" si="56"/>
        <v>40642</v>
      </c>
      <c r="B163" s="35"/>
      <c r="C163" s="36"/>
      <c r="D163" s="37"/>
      <c r="E163" s="24">
        <f t="shared" si="57"/>
      </c>
      <c r="F163" s="36"/>
      <c r="G163" s="36"/>
      <c r="H163" s="50">
        <f t="shared" si="58"/>
        <v>0</v>
      </c>
      <c r="I163" s="36">
        <f>(F163-E167)/(G167-E167)</f>
        <v>0</v>
      </c>
      <c r="J163" s="36">
        <f t="shared" si="59"/>
        <v>0.64</v>
      </c>
      <c r="K163" s="36"/>
      <c r="L163" s="36"/>
      <c r="M163" s="42"/>
    </row>
    <row r="164" spans="1:13" ht="15">
      <c r="A164" s="11">
        <f t="shared" si="56"/>
        <v>40643</v>
      </c>
      <c r="B164" s="38"/>
      <c r="C164" s="39"/>
      <c r="D164" s="39"/>
      <c r="E164" s="25">
        <f t="shared" si="57"/>
      </c>
      <c r="F164" s="39"/>
      <c r="G164" s="39"/>
      <c r="H164" s="50">
        <f t="shared" si="58"/>
        <v>0</v>
      </c>
      <c r="I164" s="36">
        <f>(F164-E167)/(G167-E167)</f>
        <v>0</v>
      </c>
      <c r="J164" s="36">
        <f t="shared" si="59"/>
        <v>0.64</v>
      </c>
      <c r="K164" s="36"/>
      <c r="L164" s="36"/>
      <c r="M164" s="43"/>
    </row>
    <row r="165" spans="1:13" ht="15.75" thickBot="1">
      <c r="A165" s="12"/>
      <c r="B165" s="8"/>
      <c r="C165" s="8"/>
      <c r="D165" s="4">
        <f>SUM(D158:D164)</f>
        <v>0</v>
      </c>
      <c r="E165" s="8"/>
      <c r="F165" s="8"/>
      <c r="G165" s="8"/>
      <c r="H165" s="51"/>
      <c r="I165" s="8"/>
      <c r="J165" s="8"/>
      <c r="K165" s="8"/>
      <c r="L165" s="8"/>
      <c r="M165" s="7"/>
    </row>
    <row r="166" spans="1:227" s="2" customFormat="1" ht="15.75" customHeight="1" thickBot="1">
      <c r="A166" s="55" t="s">
        <v>8</v>
      </c>
      <c r="B166" s="26"/>
      <c r="C166" s="27">
        <f>SUM(C158:C164)</f>
        <v>0</v>
      </c>
      <c r="D166" s="28" t="str">
        <f>TEXT(FLOOR(D165/60,1),"00")&amp;":"&amp;TEXT(MOD(D165,60),"00")</f>
        <v>00:00</v>
      </c>
      <c r="E166" s="29">
        <f>IF(SUM(E158:E164)=0,"",AVERAGE(E158:E164))</f>
      </c>
      <c r="F166" s="30">
        <f>IF(SUM(F158:F164)=0,"",AVERAGE(F158:F164))</f>
      </c>
      <c r="G166" s="30">
        <f>SUM(G158:G164)</f>
        <v>0</v>
      </c>
      <c r="H166" s="52">
        <f>SUM(H158:H164)</f>
        <v>0</v>
      </c>
      <c r="I166" s="30"/>
      <c r="J166" s="30"/>
      <c r="K166" s="31"/>
      <c r="L166" s="30">
        <f>IF(SUM(L158:L164)=0,"",AVERAGE(L158:L164))</f>
      </c>
      <c r="M166" s="57" t="s">
        <v>20</v>
      </c>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row>
    <row r="167" spans="1:227" s="3" customFormat="1" ht="16.5" customHeight="1" thickBot="1">
      <c r="A167" s="56"/>
      <c r="B167" s="13" t="s">
        <v>13</v>
      </c>
      <c r="C167" s="44"/>
      <c r="D167" s="13" t="s">
        <v>12</v>
      </c>
      <c r="E167" s="45"/>
      <c r="F167" s="13" t="s">
        <v>22</v>
      </c>
      <c r="G167" s="45">
        <v>184</v>
      </c>
      <c r="H167" s="53"/>
      <c r="I167" s="6"/>
      <c r="J167" s="6"/>
      <c r="K167" s="6"/>
      <c r="L167" s="22" t="s">
        <v>7</v>
      </c>
      <c r="M167" s="58"/>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row>
    <row r="168" spans="1:13" ht="15">
      <c r="A168" s="9" t="str">
        <f aca="true" t="shared" si="60" ref="A168:A175">IF(MOD(ROW(),A$1+4)=3,"Semaine:"&amp;INT((A169-(DATE(YEAR(A169-WEEKDAY(A169-1)+4),1,3)-WEEKDAY(DATE(YEAR(A169-WEEKDAY(A169-1)+4),1,3)))+5)/7),DATE(An,1,ROW()-(INT(ROW()/(A$1+4))*3))-2-IF(A$1=6,0,(IF(A$1=5,-1,1)*INT((ROW()-(INT(ROW()/(A$1+4))*3)-4)/(A$1+1))))-MOD(WEEKDAY(DATE(An,1,1),2),7))</f>
        <v>Semaine:15</v>
      </c>
      <c r="B168" s="14"/>
      <c r="C168" s="15"/>
      <c r="D168" s="15"/>
      <c r="E168" s="15"/>
      <c r="F168" s="15"/>
      <c r="G168" s="15"/>
      <c r="H168" s="54"/>
      <c r="I168" s="15"/>
      <c r="J168" s="15"/>
      <c r="K168" s="46"/>
      <c r="L168" s="46"/>
      <c r="M168" s="18"/>
    </row>
    <row r="169" spans="1:13" ht="15">
      <c r="A169" s="17">
        <f t="shared" si="60"/>
        <v>40644</v>
      </c>
      <c r="B169" s="33"/>
      <c r="C169" s="34"/>
      <c r="D169" s="34"/>
      <c r="E169" s="23">
        <f>IF(D169=0,"",C169/D169*60)</f>
      </c>
      <c r="F169" s="34"/>
      <c r="G169" s="34"/>
      <c r="H169" s="50">
        <f>D169*I169*J169</f>
        <v>0</v>
      </c>
      <c r="I169" s="36">
        <f>(F169-E178)/(G178-E178)</f>
        <v>0</v>
      </c>
      <c r="J169" s="36">
        <f>0.64*EXP(I169*1.92)</f>
        <v>0.64</v>
      </c>
      <c r="K169" s="36"/>
      <c r="L169" s="36"/>
      <c r="M169" s="40"/>
    </row>
    <row r="170" spans="1:13" ht="15">
      <c r="A170" s="10">
        <f t="shared" si="60"/>
        <v>40645</v>
      </c>
      <c r="B170" s="35"/>
      <c r="C170" s="36"/>
      <c r="D170" s="36"/>
      <c r="E170" s="24">
        <f aca="true" t="shared" si="61" ref="E170:E175">IF(D170=0,"",C170/D170*60)</f>
      </c>
      <c r="F170" s="36"/>
      <c r="G170" s="36"/>
      <c r="H170" s="50">
        <f aca="true" t="shared" si="62" ref="H170:H175">D170*I170*J170</f>
        <v>0</v>
      </c>
      <c r="I170" s="36">
        <f>(F170-E178)/(G178-E178)</f>
        <v>0</v>
      </c>
      <c r="J170" s="36">
        <f aca="true" t="shared" si="63" ref="J170:J175">0.64*EXP(I170*1.92)</f>
        <v>0.64</v>
      </c>
      <c r="K170" s="36"/>
      <c r="L170" s="36"/>
      <c r="M170" s="41"/>
    </row>
    <row r="171" spans="1:13" ht="15">
      <c r="A171" s="10">
        <f t="shared" si="60"/>
        <v>40646</v>
      </c>
      <c r="B171" s="35"/>
      <c r="C171" s="36"/>
      <c r="D171" s="36"/>
      <c r="E171" s="24">
        <f t="shared" si="61"/>
      </c>
      <c r="F171" s="36"/>
      <c r="G171" s="36"/>
      <c r="H171" s="50">
        <f t="shared" si="62"/>
        <v>0</v>
      </c>
      <c r="I171" s="36">
        <f>(F171-E178)/(G178-E178)</f>
        <v>0</v>
      </c>
      <c r="J171" s="36">
        <f t="shared" si="63"/>
        <v>0.64</v>
      </c>
      <c r="K171" s="36"/>
      <c r="L171" s="36"/>
      <c r="M171" s="41"/>
    </row>
    <row r="172" spans="1:13" ht="15">
      <c r="A172" s="10">
        <f t="shared" si="60"/>
        <v>40647</v>
      </c>
      <c r="B172" s="35"/>
      <c r="C172" s="36"/>
      <c r="D172" s="37"/>
      <c r="E172" s="24">
        <f t="shared" si="61"/>
      </c>
      <c r="F172" s="36"/>
      <c r="G172" s="36"/>
      <c r="H172" s="50">
        <f t="shared" si="62"/>
        <v>0</v>
      </c>
      <c r="I172" s="36">
        <f>(F172-E178)/(G178-E178)</f>
        <v>0</v>
      </c>
      <c r="J172" s="36">
        <f t="shared" si="63"/>
        <v>0.64</v>
      </c>
      <c r="K172" s="36"/>
      <c r="L172" s="36"/>
      <c r="M172" s="41"/>
    </row>
    <row r="173" spans="1:13" ht="15">
      <c r="A173" s="10">
        <f t="shared" si="60"/>
        <v>40648</v>
      </c>
      <c r="B173" s="35"/>
      <c r="C173" s="36"/>
      <c r="D173" s="37"/>
      <c r="E173" s="24">
        <f t="shared" si="61"/>
      </c>
      <c r="F173" s="36"/>
      <c r="G173" s="36"/>
      <c r="H173" s="50">
        <f t="shared" si="62"/>
        <v>0</v>
      </c>
      <c r="I173" s="36">
        <f>(F173-E178)/(G178-E178)</f>
        <v>0</v>
      </c>
      <c r="J173" s="36">
        <f t="shared" si="63"/>
        <v>0.64</v>
      </c>
      <c r="K173" s="36"/>
      <c r="L173" s="36"/>
      <c r="M173" s="41"/>
    </row>
    <row r="174" spans="1:13" ht="15">
      <c r="A174" s="10">
        <f t="shared" si="60"/>
        <v>40649</v>
      </c>
      <c r="B174" s="35"/>
      <c r="C174" s="36"/>
      <c r="D174" s="37"/>
      <c r="E174" s="24">
        <f t="shared" si="61"/>
      </c>
      <c r="F174" s="36"/>
      <c r="G174" s="36"/>
      <c r="H174" s="50">
        <f t="shared" si="62"/>
        <v>0</v>
      </c>
      <c r="I174" s="36">
        <f>(F174-E178)/(G178-E178)</f>
        <v>0</v>
      </c>
      <c r="J174" s="36">
        <f t="shared" si="63"/>
        <v>0.64</v>
      </c>
      <c r="K174" s="36"/>
      <c r="L174" s="36"/>
      <c r="M174" s="42"/>
    </row>
    <row r="175" spans="1:13" ht="15">
      <c r="A175" s="11">
        <f t="shared" si="60"/>
        <v>40650</v>
      </c>
      <c r="B175" s="38"/>
      <c r="C175" s="39"/>
      <c r="D175" s="39"/>
      <c r="E175" s="25">
        <f t="shared" si="61"/>
      </c>
      <c r="F175" s="39"/>
      <c r="G175" s="39"/>
      <c r="H175" s="50">
        <f t="shared" si="62"/>
        <v>0</v>
      </c>
      <c r="I175" s="36">
        <f>(F175-E178)/(G178-E178)</f>
        <v>0</v>
      </c>
      <c r="J175" s="36">
        <f t="shared" si="63"/>
        <v>0.64</v>
      </c>
      <c r="K175" s="36"/>
      <c r="L175" s="36"/>
      <c r="M175" s="43"/>
    </row>
    <row r="176" spans="1:13" ht="15.75" thickBot="1">
      <c r="A176" s="12"/>
      <c r="B176" s="8"/>
      <c r="C176" s="8"/>
      <c r="D176" s="4">
        <f>SUM(D169:D175)</f>
        <v>0</v>
      </c>
      <c r="E176" s="8"/>
      <c r="F176" s="8"/>
      <c r="G176" s="8"/>
      <c r="H176" s="51"/>
      <c r="I176" s="8"/>
      <c r="J176" s="8"/>
      <c r="K176" s="8"/>
      <c r="L176" s="8"/>
      <c r="M176" s="7"/>
    </row>
    <row r="177" spans="1:227" s="2" customFormat="1" ht="15.75" customHeight="1" thickBot="1">
      <c r="A177" s="55" t="s">
        <v>8</v>
      </c>
      <c r="B177" s="26"/>
      <c r="C177" s="27">
        <f>SUM(C169:C175)</f>
        <v>0</v>
      </c>
      <c r="D177" s="28" t="str">
        <f>TEXT(FLOOR(D176/60,1),"00")&amp;":"&amp;TEXT(MOD(D176,60),"00")</f>
        <v>00:00</v>
      </c>
      <c r="E177" s="29">
        <f>IF(SUM(E169:E175)=0,"",AVERAGE(E169:E175))</f>
      </c>
      <c r="F177" s="30">
        <f>IF(SUM(F169:F175)=0,"",AVERAGE(F169:F175))</f>
      </c>
      <c r="G177" s="30">
        <f>SUM(G169:G175)</f>
        <v>0</v>
      </c>
      <c r="H177" s="52">
        <f>SUM(H169:H175)</f>
        <v>0</v>
      </c>
      <c r="I177" s="30"/>
      <c r="J177" s="30"/>
      <c r="K177" s="31"/>
      <c r="L177" s="30">
        <f>IF(SUM(L169:L175)=0,"",AVERAGE(L169:L175))</f>
      </c>
      <c r="M177" s="57" t="s">
        <v>20</v>
      </c>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row>
    <row r="178" spans="1:227" s="3" customFormat="1" ht="16.5" customHeight="1" thickBot="1">
      <c r="A178" s="56"/>
      <c r="B178" s="13" t="s">
        <v>13</v>
      </c>
      <c r="C178" s="44"/>
      <c r="D178" s="13" t="s">
        <v>12</v>
      </c>
      <c r="E178" s="45"/>
      <c r="F178" s="13" t="s">
        <v>22</v>
      </c>
      <c r="G178" s="45">
        <v>184</v>
      </c>
      <c r="H178" s="53"/>
      <c r="I178" s="6"/>
      <c r="J178" s="6"/>
      <c r="K178" s="6"/>
      <c r="L178" s="22" t="s">
        <v>7</v>
      </c>
      <c r="M178" s="58"/>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row>
    <row r="179" spans="1:13" ht="15">
      <c r="A179" s="9" t="str">
        <f aca="true" t="shared" si="64" ref="A179:A186">IF(MOD(ROW(),A$1+4)=3,"Semaine:"&amp;INT((A180-(DATE(YEAR(A180-WEEKDAY(A180-1)+4),1,3)-WEEKDAY(DATE(YEAR(A180-WEEKDAY(A180-1)+4),1,3)))+5)/7),DATE(An,1,ROW()-(INT(ROW()/(A$1+4))*3))-2-IF(A$1=6,0,(IF(A$1=5,-1,1)*INT((ROW()-(INT(ROW()/(A$1+4))*3)-4)/(A$1+1))))-MOD(WEEKDAY(DATE(An,1,1),2),7))</f>
        <v>Semaine:16</v>
      </c>
      <c r="B179" s="14"/>
      <c r="C179" s="15"/>
      <c r="D179" s="15"/>
      <c r="E179" s="15"/>
      <c r="F179" s="15"/>
      <c r="G179" s="15"/>
      <c r="H179" s="54"/>
      <c r="I179" s="15"/>
      <c r="J179" s="15"/>
      <c r="K179" s="46"/>
      <c r="L179" s="46"/>
      <c r="M179" s="18"/>
    </row>
    <row r="180" spans="1:13" ht="15">
      <c r="A180" s="17">
        <f t="shared" si="64"/>
        <v>40651</v>
      </c>
      <c r="B180" s="33"/>
      <c r="C180" s="34"/>
      <c r="D180" s="34"/>
      <c r="E180" s="23">
        <f>IF(D180=0,"",C180/D180*60)</f>
      </c>
      <c r="F180" s="34"/>
      <c r="G180" s="34"/>
      <c r="H180" s="50">
        <f>D180*I180*J180</f>
        <v>0</v>
      </c>
      <c r="I180" s="36">
        <f>(F180-E189)/(G189-E189)</f>
        <v>0</v>
      </c>
      <c r="J180" s="36">
        <f>0.64*EXP(I180*1.92)</f>
        <v>0.64</v>
      </c>
      <c r="K180" s="36"/>
      <c r="L180" s="36"/>
      <c r="M180" s="40"/>
    </row>
    <row r="181" spans="1:13" ht="15">
      <c r="A181" s="10">
        <f t="shared" si="64"/>
        <v>40652</v>
      </c>
      <c r="B181" s="35"/>
      <c r="C181" s="36"/>
      <c r="D181" s="36"/>
      <c r="E181" s="24">
        <f aca="true" t="shared" si="65" ref="E181:E186">IF(D181=0,"",C181/D181*60)</f>
      </c>
      <c r="F181" s="36"/>
      <c r="G181" s="36"/>
      <c r="H181" s="50">
        <f aca="true" t="shared" si="66" ref="H181:H186">D181*I181*J181</f>
        <v>0</v>
      </c>
      <c r="I181" s="36">
        <f>(F181-E189)/(G189-E189)</f>
        <v>0</v>
      </c>
      <c r="J181" s="36">
        <f aca="true" t="shared" si="67" ref="J181:J186">0.64*EXP(I181*1.92)</f>
        <v>0.64</v>
      </c>
      <c r="K181" s="36"/>
      <c r="L181" s="36"/>
      <c r="M181" s="41"/>
    </row>
    <row r="182" spans="1:13" ht="15">
      <c r="A182" s="10">
        <f t="shared" si="64"/>
        <v>40653</v>
      </c>
      <c r="B182" s="35"/>
      <c r="C182" s="36"/>
      <c r="D182" s="36"/>
      <c r="E182" s="24">
        <f t="shared" si="65"/>
      </c>
      <c r="F182" s="36"/>
      <c r="G182" s="36"/>
      <c r="H182" s="50">
        <f t="shared" si="66"/>
        <v>0</v>
      </c>
      <c r="I182" s="36">
        <f>(F182-E189)/(G189-E189)</f>
        <v>0</v>
      </c>
      <c r="J182" s="36">
        <f t="shared" si="67"/>
        <v>0.64</v>
      </c>
      <c r="K182" s="36"/>
      <c r="L182" s="36"/>
      <c r="M182" s="41"/>
    </row>
    <row r="183" spans="1:13" ht="15">
      <c r="A183" s="10">
        <f t="shared" si="64"/>
        <v>40654</v>
      </c>
      <c r="B183" s="35"/>
      <c r="C183" s="36"/>
      <c r="D183" s="37"/>
      <c r="E183" s="24">
        <f t="shared" si="65"/>
      </c>
      <c r="F183" s="36"/>
      <c r="G183" s="36"/>
      <c r="H183" s="50">
        <f t="shared" si="66"/>
        <v>0</v>
      </c>
      <c r="I183" s="36">
        <f>(F183-E189)/(G189-E189)</f>
        <v>0</v>
      </c>
      <c r="J183" s="36">
        <f t="shared" si="67"/>
        <v>0.64</v>
      </c>
      <c r="K183" s="36"/>
      <c r="L183" s="36"/>
      <c r="M183" s="41"/>
    </row>
    <row r="184" spans="1:13" ht="15">
      <c r="A184" s="10">
        <f t="shared" si="64"/>
        <v>40655</v>
      </c>
      <c r="B184" s="35"/>
      <c r="C184" s="36"/>
      <c r="D184" s="37"/>
      <c r="E184" s="24">
        <f t="shared" si="65"/>
      </c>
      <c r="F184" s="36"/>
      <c r="G184" s="36"/>
      <c r="H184" s="50">
        <f t="shared" si="66"/>
        <v>0</v>
      </c>
      <c r="I184" s="36">
        <f>(F184-E189)/(G189-E189)</f>
        <v>0</v>
      </c>
      <c r="J184" s="36">
        <f t="shared" si="67"/>
        <v>0.64</v>
      </c>
      <c r="K184" s="36"/>
      <c r="L184" s="36"/>
      <c r="M184" s="41"/>
    </row>
    <row r="185" spans="1:13" ht="15">
      <c r="A185" s="10">
        <f t="shared" si="64"/>
        <v>40656</v>
      </c>
      <c r="B185" s="35"/>
      <c r="C185" s="36"/>
      <c r="D185" s="37"/>
      <c r="E185" s="24">
        <f t="shared" si="65"/>
      </c>
      <c r="F185" s="36"/>
      <c r="G185" s="36"/>
      <c r="H185" s="50">
        <f t="shared" si="66"/>
        <v>0</v>
      </c>
      <c r="I185" s="36">
        <f>(F185-E189)/(G189-E189)</f>
        <v>0</v>
      </c>
      <c r="J185" s="36">
        <f t="shared" si="67"/>
        <v>0.64</v>
      </c>
      <c r="K185" s="36"/>
      <c r="L185" s="36"/>
      <c r="M185" s="42"/>
    </row>
    <row r="186" spans="1:13" ht="15">
      <c r="A186" s="11">
        <f t="shared" si="64"/>
        <v>40657</v>
      </c>
      <c r="B186" s="38"/>
      <c r="C186" s="39"/>
      <c r="D186" s="39"/>
      <c r="E186" s="25">
        <f t="shared" si="65"/>
      </c>
      <c r="F186" s="39"/>
      <c r="G186" s="39"/>
      <c r="H186" s="50">
        <f t="shared" si="66"/>
        <v>0</v>
      </c>
      <c r="I186" s="36">
        <f>(F186-E189)/(G189-E189)</f>
        <v>0</v>
      </c>
      <c r="J186" s="36">
        <f t="shared" si="67"/>
        <v>0.64</v>
      </c>
      <c r="K186" s="36"/>
      <c r="L186" s="36"/>
      <c r="M186" s="43"/>
    </row>
    <row r="187" spans="1:13" ht="15.75" thickBot="1">
      <c r="A187" s="12"/>
      <c r="B187" s="8"/>
      <c r="C187" s="8"/>
      <c r="D187" s="4">
        <f>SUM(D180:D186)</f>
        <v>0</v>
      </c>
      <c r="E187" s="8"/>
      <c r="F187" s="8"/>
      <c r="G187" s="8"/>
      <c r="H187" s="51"/>
      <c r="I187" s="8"/>
      <c r="J187" s="8"/>
      <c r="K187" s="8"/>
      <c r="L187" s="8"/>
      <c r="M187" s="7"/>
    </row>
    <row r="188" spans="1:227" s="2" customFormat="1" ht="15.75" customHeight="1" thickBot="1">
      <c r="A188" s="55" t="s">
        <v>8</v>
      </c>
      <c r="B188" s="26"/>
      <c r="C188" s="27">
        <f>SUM(C180:C186)</f>
        <v>0</v>
      </c>
      <c r="D188" s="28" t="str">
        <f>TEXT(FLOOR(D187/60,1),"00")&amp;":"&amp;TEXT(MOD(D187,60),"00")</f>
        <v>00:00</v>
      </c>
      <c r="E188" s="29">
        <f>IF(SUM(E180:E186)=0,"",AVERAGE(E180:E186))</f>
      </c>
      <c r="F188" s="30">
        <f>IF(SUM(F180:F186)=0,"",AVERAGE(F180:F186))</f>
      </c>
      <c r="G188" s="30">
        <f>SUM(G180:G186)</f>
        <v>0</v>
      </c>
      <c r="H188" s="52">
        <f>SUM(H180:H186)</f>
        <v>0</v>
      </c>
      <c r="I188" s="30"/>
      <c r="J188" s="30"/>
      <c r="K188" s="31"/>
      <c r="L188" s="30">
        <f>IF(SUM(L180:L186)=0,"",AVERAGE(L180:L186))</f>
      </c>
      <c r="M188" s="57" t="s">
        <v>20</v>
      </c>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row>
    <row r="189" spans="1:227" s="3" customFormat="1" ht="16.5" customHeight="1" thickBot="1">
      <c r="A189" s="56"/>
      <c r="B189" s="13" t="s">
        <v>13</v>
      </c>
      <c r="C189" s="44"/>
      <c r="D189" s="13" t="s">
        <v>12</v>
      </c>
      <c r="E189" s="45"/>
      <c r="F189" s="13" t="s">
        <v>22</v>
      </c>
      <c r="G189" s="45">
        <v>184</v>
      </c>
      <c r="H189" s="53"/>
      <c r="I189" s="6"/>
      <c r="J189" s="6"/>
      <c r="K189" s="6"/>
      <c r="L189" s="22" t="s">
        <v>7</v>
      </c>
      <c r="M189" s="58"/>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row>
    <row r="190" spans="1:13" ht="15">
      <c r="A190" s="9" t="str">
        <f aca="true" t="shared" si="68" ref="A190:A197">IF(MOD(ROW(),A$1+4)=3,"Semaine:"&amp;INT((A191-(DATE(YEAR(A191-WEEKDAY(A191-1)+4),1,3)-WEEKDAY(DATE(YEAR(A191-WEEKDAY(A191-1)+4),1,3)))+5)/7),DATE(An,1,ROW()-(INT(ROW()/(A$1+4))*3))-2-IF(A$1=6,0,(IF(A$1=5,-1,1)*INT((ROW()-(INT(ROW()/(A$1+4))*3)-4)/(A$1+1))))-MOD(WEEKDAY(DATE(An,1,1),2),7))</f>
        <v>Semaine:17</v>
      </c>
      <c r="B190" s="14"/>
      <c r="C190" s="15"/>
      <c r="D190" s="15"/>
      <c r="E190" s="15"/>
      <c r="F190" s="15"/>
      <c r="G190" s="15"/>
      <c r="H190" s="54"/>
      <c r="I190" s="15"/>
      <c r="J190" s="15"/>
      <c r="K190" s="46"/>
      <c r="L190" s="46"/>
      <c r="M190" s="18"/>
    </row>
    <row r="191" spans="1:13" ht="15">
      <c r="A191" s="17">
        <f t="shared" si="68"/>
        <v>40658</v>
      </c>
      <c r="B191" s="33"/>
      <c r="C191" s="34"/>
      <c r="D191" s="34"/>
      <c r="E191" s="23">
        <f>IF(D191=0,"",C191/D191*60)</f>
      </c>
      <c r="F191" s="34"/>
      <c r="G191" s="34"/>
      <c r="H191" s="50">
        <f>D191*I191*J191</f>
        <v>0</v>
      </c>
      <c r="I191" s="36">
        <f>(F191-E200)/(G200-E200)</f>
        <v>0</v>
      </c>
      <c r="J191" s="36">
        <f>0.64*EXP(I191*1.92)</f>
        <v>0.64</v>
      </c>
      <c r="K191" s="36"/>
      <c r="L191" s="36"/>
      <c r="M191" s="40"/>
    </row>
    <row r="192" spans="1:13" ht="15">
      <c r="A192" s="10">
        <f t="shared" si="68"/>
        <v>40659</v>
      </c>
      <c r="B192" s="35"/>
      <c r="C192" s="36"/>
      <c r="D192" s="36"/>
      <c r="E192" s="24">
        <f aca="true" t="shared" si="69" ref="E192:E197">IF(D192=0,"",C192/D192*60)</f>
      </c>
      <c r="F192" s="36"/>
      <c r="G192" s="36"/>
      <c r="H192" s="50">
        <f aca="true" t="shared" si="70" ref="H192:H197">D192*I192*J192</f>
        <v>0</v>
      </c>
      <c r="I192" s="36">
        <f>(F192-E200)/(G200-E200)</f>
        <v>0</v>
      </c>
      <c r="J192" s="36">
        <f aca="true" t="shared" si="71" ref="J192:J197">0.64*EXP(I192*1.92)</f>
        <v>0.64</v>
      </c>
      <c r="K192" s="36"/>
      <c r="L192" s="36"/>
      <c r="M192" s="41"/>
    </row>
    <row r="193" spans="1:13" ht="15">
      <c r="A193" s="10">
        <f t="shared" si="68"/>
        <v>40660</v>
      </c>
      <c r="B193" s="35"/>
      <c r="C193" s="36"/>
      <c r="D193" s="36"/>
      <c r="E193" s="24">
        <f t="shared" si="69"/>
      </c>
      <c r="F193" s="36"/>
      <c r="G193" s="36"/>
      <c r="H193" s="50">
        <f t="shared" si="70"/>
        <v>0</v>
      </c>
      <c r="I193" s="36">
        <f>(F193-E200)/(G200-E200)</f>
        <v>0</v>
      </c>
      <c r="J193" s="36">
        <f t="shared" si="71"/>
        <v>0.64</v>
      </c>
      <c r="K193" s="36"/>
      <c r="L193" s="36"/>
      <c r="M193" s="41"/>
    </row>
    <row r="194" spans="1:13" ht="15">
      <c r="A194" s="10">
        <f t="shared" si="68"/>
        <v>40661</v>
      </c>
      <c r="B194" s="35"/>
      <c r="C194" s="36"/>
      <c r="D194" s="37"/>
      <c r="E194" s="24">
        <f t="shared" si="69"/>
      </c>
      <c r="F194" s="36"/>
      <c r="G194" s="36"/>
      <c r="H194" s="50">
        <f t="shared" si="70"/>
        <v>0</v>
      </c>
      <c r="I194" s="36">
        <f>(F194-E200)/(G200-E200)</f>
        <v>0</v>
      </c>
      <c r="J194" s="36">
        <f t="shared" si="71"/>
        <v>0.64</v>
      </c>
      <c r="K194" s="36"/>
      <c r="L194" s="36"/>
      <c r="M194" s="41"/>
    </row>
    <row r="195" spans="1:13" ht="15">
      <c r="A195" s="10">
        <f t="shared" si="68"/>
        <v>40662</v>
      </c>
      <c r="B195" s="35"/>
      <c r="C195" s="36"/>
      <c r="D195" s="37"/>
      <c r="E195" s="24">
        <f t="shared" si="69"/>
      </c>
      <c r="F195" s="36"/>
      <c r="G195" s="36"/>
      <c r="H195" s="50">
        <f t="shared" si="70"/>
        <v>0</v>
      </c>
      <c r="I195" s="36">
        <f>(F195-E200)/(G200-E200)</f>
        <v>0</v>
      </c>
      <c r="J195" s="36">
        <f t="shared" si="71"/>
        <v>0.64</v>
      </c>
      <c r="K195" s="36"/>
      <c r="L195" s="36"/>
      <c r="M195" s="41"/>
    </row>
    <row r="196" spans="1:13" ht="15">
      <c r="A196" s="10">
        <f t="shared" si="68"/>
        <v>40663</v>
      </c>
      <c r="B196" s="35"/>
      <c r="C196" s="36"/>
      <c r="D196" s="37"/>
      <c r="E196" s="24">
        <f t="shared" si="69"/>
      </c>
      <c r="F196" s="36"/>
      <c r="G196" s="36"/>
      <c r="H196" s="50">
        <f t="shared" si="70"/>
        <v>0</v>
      </c>
      <c r="I196" s="36">
        <f>(F196-E200)/(G200-E200)</f>
        <v>0</v>
      </c>
      <c r="J196" s="36">
        <f t="shared" si="71"/>
        <v>0.64</v>
      </c>
      <c r="K196" s="36"/>
      <c r="L196" s="36"/>
      <c r="M196" s="42"/>
    </row>
    <row r="197" spans="1:13" ht="15">
      <c r="A197" s="11">
        <f t="shared" si="68"/>
        <v>40664</v>
      </c>
      <c r="B197" s="38"/>
      <c r="C197" s="39"/>
      <c r="D197" s="39"/>
      <c r="E197" s="25">
        <f t="shared" si="69"/>
      </c>
      <c r="F197" s="39"/>
      <c r="G197" s="39"/>
      <c r="H197" s="50">
        <f t="shared" si="70"/>
        <v>0</v>
      </c>
      <c r="I197" s="36">
        <f>(F197-E200)/(G200-E200)</f>
        <v>0</v>
      </c>
      <c r="J197" s="36">
        <f t="shared" si="71"/>
        <v>0.64</v>
      </c>
      <c r="K197" s="36"/>
      <c r="L197" s="36"/>
      <c r="M197" s="43"/>
    </row>
    <row r="198" spans="1:13" ht="15.75" thickBot="1">
      <c r="A198" s="12"/>
      <c r="B198" s="8"/>
      <c r="C198" s="8"/>
      <c r="D198" s="4">
        <f>SUM(D191:D197)</f>
        <v>0</v>
      </c>
      <c r="E198" s="8"/>
      <c r="F198" s="8"/>
      <c r="G198" s="8"/>
      <c r="H198" s="51"/>
      <c r="I198" s="8"/>
      <c r="J198" s="8"/>
      <c r="K198" s="8"/>
      <c r="L198" s="8"/>
      <c r="M198" s="7"/>
    </row>
    <row r="199" spans="1:227" s="2" customFormat="1" ht="15.75" customHeight="1" thickBot="1">
      <c r="A199" s="55" t="s">
        <v>8</v>
      </c>
      <c r="B199" s="26"/>
      <c r="C199" s="27">
        <f>SUM(C191:C197)</f>
        <v>0</v>
      </c>
      <c r="D199" s="28" t="str">
        <f>TEXT(FLOOR(D198/60,1),"00")&amp;":"&amp;TEXT(MOD(D198,60),"00")</f>
        <v>00:00</v>
      </c>
      <c r="E199" s="29">
        <f>IF(SUM(E191:E197)=0,"",AVERAGE(E191:E197))</f>
      </c>
      <c r="F199" s="30">
        <f>IF(SUM(F191:F197)=0,"",AVERAGE(F191:F197))</f>
      </c>
      <c r="G199" s="30">
        <f>SUM(G191:G197)</f>
        <v>0</v>
      </c>
      <c r="H199" s="52">
        <f>SUM(H191:H197)</f>
        <v>0</v>
      </c>
      <c r="I199" s="30"/>
      <c r="J199" s="30"/>
      <c r="K199" s="31"/>
      <c r="L199" s="30">
        <f>IF(SUM(L191:L197)=0,"",AVERAGE(L191:L197))</f>
      </c>
      <c r="M199" s="57" t="s">
        <v>20</v>
      </c>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row>
    <row r="200" spans="1:227" s="3" customFormat="1" ht="16.5" customHeight="1" thickBot="1">
      <c r="A200" s="56"/>
      <c r="B200" s="13" t="s">
        <v>13</v>
      </c>
      <c r="C200" s="44"/>
      <c r="D200" s="13" t="s">
        <v>12</v>
      </c>
      <c r="E200" s="45"/>
      <c r="F200" s="13" t="s">
        <v>22</v>
      </c>
      <c r="G200" s="45">
        <v>184</v>
      </c>
      <c r="H200" s="53"/>
      <c r="I200" s="6"/>
      <c r="J200" s="6"/>
      <c r="K200" s="6"/>
      <c r="L200" s="22" t="s">
        <v>7</v>
      </c>
      <c r="M200" s="58"/>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row>
    <row r="201" spans="1:13" ht="15">
      <c r="A201" s="9" t="str">
        <f aca="true" t="shared" si="72" ref="A201:A208">IF(MOD(ROW(),A$1+4)=3,"Semaine:"&amp;INT((A202-(DATE(YEAR(A202-WEEKDAY(A202-1)+4),1,3)-WEEKDAY(DATE(YEAR(A202-WEEKDAY(A202-1)+4),1,3)))+5)/7),DATE(An,1,ROW()-(INT(ROW()/(A$1+4))*3))-2-IF(A$1=6,0,(IF(A$1=5,-1,1)*INT((ROW()-(INT(ROW()/(A$1+4))*3)-4)/(A$1+1))))-MOD(WEEKDAY(DATE(An,1,1),2),7))</f>
        <v>Semaine:18</v>
      </c>
      <c r="B201" s="14"/>
      <c r="C201" s="15"/>
      <c r="D201" s="15"/>
      <c r="E201" s="15"/>
      <c r="F201" s="15"/>
      <c r="G201" s="15"/>
      <c r="H201" s="54"/>
      <c r="I201" s="15"/>
      <c r="J201" s="15"/>
      <c r="K201" s="46"/>
      <c r="L201" s="46"/>
      <c r="M201" s="18"/>
    </row>
    <row r="202" spans="1:13" ht="15">
      <c r="A202" s="17">
        <f t="shared" si="72"/>
        <v>40665</v>
      </c>
      <c r="B202" s="33"/>
      <c r="C202" s="34"/>
      <c r="D202" s="34"/>
      <c r="E202" s="23">
        <f>IF(D202=0,"",C202/D202*60)</f>
      </c>
      <c r="F202" s="34"/>
      <c r="G202" s="34"/>
      <c r="H202" s="50">
        <f>D202*I202*J202</f>
        <v>0</v>
      </c>
      <c r="I202" s="36">
        <f>(F202-E211)/(G211-E211)</f>
        <v>0</v>
      </c>
      <c r="J202" s="36">
        <f>0.64*EXP(I202*1.92)</f>
        <v>0.64</v>
      </c>
      <c r="K202" s="36"/>
      <c r="L202" s="36"/>
      <c r="M202" s="40"/>
    </row>
    <row r="203" spans="1:13" ht="15">
      <c r="A203" s="10">
        <f t="shared" si="72"/>
        <v>40666</v>
      </c>
      <c r="B203" s="35"/>
      <c r="C203" s="36"/>
      <c r="D203" s="36"/>
      <c r="E203" s="24">
        <f aca="true" t="shared" si="73" ref="E203:E208">IF(D203=0,"",C203/D203*60)</f>
      </c>
      <c r="F203" s="36"/>
      <c r="G203" s="36"/>
      <c r="H203" s="50">
        <f aca="true" t="shared" si="74" ref="H203:H208">D203*I203*J203</f>
        <v>0</v>
      </c>
      <c r="I203" s="36">
        <f>(F203-E211)/(G211-E211)</f>
        <v>0</v>
      </c>
      <c r="J203" s="36">
        <f aca="true" t="shared" si="75" ref="J203:J208">0.64*EXP(I203*1.92)</f>
        <v>0.64</v>
      </c>
      <c r="K203" s="36"/>
      <c r="L203" s="36"/>
      <c r="M203" s="41"/>
    </row>
    <row r="204" spans="1:13" ht="15">
      <c r="A204" s="10">
        <f t="shared" si="72"/>
        <v>40667</v>
      </c>
      <c r="B204" s="35"/>
      <c r="C204" s="36"/>
      <c r="D204" s="36"/>
      <c r="E204" s="24">
        <f t="shared" si="73"/>
      </c>
      <c r="F204" s="36"/>
      <c r="G204" s="36"/>
      <c r="H204" s="50">
        <f t="shared" si="74"/>
        <v>0</v>
      </c>
      <c r="I204" s="36">
        <f>(F204-E211)/(G211-E211)</f>
        <v>0</v>
      </c>
      <c r="J204" s="36">
        <f t="shared" si="75"/>
        <v>0.64</v>
      </c>
      <c r="K204" s="36"/>
      <c r="L204" s="36"/>
      <c r="M204" s="41"/>
    </row>
    <row r="205" spans="1:13" ht="15">
      <c r="A205" s="10">
        <f t="shared" si="72"/>
        <v>40668</v>
      </c>
      <c r="B205" s="35"/>
      <c r="C205" s="36"/>
      <c r="D205" s="37"/>
      <c r="E205" s="24">
        <f t="shared" si="73"/>
      </c>
      <c r="F205" s="36"/>
      <c r="G205" s="36"/>
      <c r="H205" s="50">
        <f t="shared" si="74"/>
        <v>0</v>
      </c>
      <c r="I205" s="36">
        <f>(F205-E211)/(G211-E211)</f>
        <v>0</v>
      </c>
      <c r="J205" s="36">
        <f t="shared" si="75"/>
        <v>0.64</v>
      </c>
      <c r="K205" s="36"/>
      <c r="L205" s="36"/>
      <c r="M205" s="41"/>
    </row>
    <row r="206" spans="1:13" ht="15">
      <c r="A206" s="10">
        <f t="shared" si="72"/>
        <v>40669</v>
      </c>
      <c r="B206" s="35"/>
      <c r="C206" s="36"/>
      <c r="D206" s="37"/>
      <c r="E206" s="24">
        <f t="shared" si="73"/>
      </c>
      <c r="F206" s="36"/>
      <c r="G206" s="36"/>
      <c r="H206" s="50">
        <f t="shared" si="74"/>
        <v>0</v>
      </c>
      <c r="I206" s="36">
        <f>(F206-E211)/(G211-E211)</f>
        <v>0</v>
      </c>
      <c r="J206" s="36">
        <f t="shared" si="75"/>
        <v>0.64</v>
      </c>
      <c r="K206" s="36"/>
      <c r="L206" s="36"/>
      <c r="M206" s="41"/>
    </row>
    <row r="207" spans="1:13" ht="15">
      <c r="A207" s="10">
        <f t="shared" si="72"/>
        <v>40670</v>
      </c>
      <c r="B207" s="35"/>
      <c r="C207" s="36"/>
      <c r="D207" s="37"/>
      <c r="E207" s="24">
        <f t="shared" si="73"/>
      </c>
      <c r="F207" s="36"/>
      <c r="G207" s="36"/>
      <c r="H207" s="50">
        <f t="shared" si="74"/>
        <v>0</v>
      </c>
      <c r="I207" s="36">
        <f>(F207-E211)/(G211-E211)</f>
        <v>0</v>
      </c>
      <c r="J207" s="36">
        <f t="shared" si="75"/>
        <v>0.64</v>
      </c>
      <c r="K207" s="36"/>
      <c r="L207" s="36"/>
      <c r="M207" s="42"/>
    </row>
    <row r="208" spans="1:13" ht="15">
      <c r="A208" s="11">
        <f t="shared" si="72"/>
        <v>40671</v>
      </c>
      <c r="B208" s="38"/>
      <c r="C208" s="39"/>
      <c r="D208" s="39"/>
      <c r="E208" s="25">
        <f t="shared" si="73"/>
      </c>
      <c r="F208" s="39"/>
      <c r="G208" s="39"/>
      <c r="H208" s="50">
        <f t="shared" si="74"/>
        <v>0</v>
      </c>
      <c r="I208" s="36">
        <f>(F208-E211)/(G211-E211)</f>
        <v>0</v>
      </c>
      <c r="J208" s="36">
        <f t="shared" si="75"/>
        <v>0.64</v>
      </c>
      <c r="K208" s="36"/>
      <c r="L208" s="36"/>
      <c r="M208" s="43"/>
    </row>
    <row r="209" spans="1:13" ht="15.75" thickBot="1">
      <c r="A209" s="12"/>
      <c r="B209" s="8"/>
      <c r="C209" s="8"/>
      <c r="D209" s="4">
        <f>SUM(D202:D208)</f>
        <v>0</v>
      </c>
      <c r="E209" s="8"/>
      <c r="F209" s="8"/>
      <c r="G209" s="8"/>
      <c r="H209" s="51"/>
      <c r="I209" s="8"/>
      <c r="J209" s="8"/>
      <c r="K209" s="8"/>
      <c r="L209" s="8"/>
      <c r="M209" s="7"/>
    </row>
    <row r="210" spans="1:227" s="2" customFormat="1" ht="15.75" customHeight="1" thickBot="1">
      <c r="A210" s="55" t="s">
        <v>8</v>
      </c>
      <c r="B210" s="26"/>
      <c r="C210" s="27">
        <f>SUM(C202:C208)</f>
        <v>0</v>
      </c>
      <c r="D210" s="28" t="str">
        <f>TEXT(FLOOR(D209/60,1),"00")&amp;":"&amp;TEXT(MOD(D209,60),"00")</f>
        <v>00:00</v>
      </c>
      <c r="E210" s="29">
        <f>IF(SUM(E202:E208)=0,"",AVERAGE(E202:E208))</f>
      </c>
      <c r="F210" s="30">
        <f>IF(SUM(F202:F208)=0,"",AVERAGE(F202:F208))</f>
      </c>
      <c r="G210" s="30">
        <f>SUM(G202:G208)</f>
        <v>0</v>
      </c>
      <c r="H210" s="52">
        <f>SUM(H202:H208)</f>
        <v>0</v>
      </c>
      <c r="I210" s="30"/>
      <c r="J210" s="30"/>
      <c r="K210" s="31"/>
      <c r="L210" s="30">
        <f>IF(SUM(L202:L208)=0,"",AVERAGE(L202:L208))</f>
      </c>
      <c r="M210" s="57" t="s">
        <v>20</v>
      </c>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row>
    <row r="211" spans="1:227" s="3" customFormat="1" ht="16.5" customHeight="1" thickBot="1">
      <c r="A211" s="56"/>
      <c r="B211" s="13" t="s">
        <v>13</v>
      </c>
      <c r="C211" s="44"/>
      <c r="D211" s="13" t="s">
        <v>12</v>
      </c>
      <c r="E211" s="45"/>
      <c r="F211" s="13" t="s">
        <v>22</v>
      </c>
      <c r="G211" s="45">
        <v>184</v>
      </c>
      <c r="H211" s="53"/>
      <c r="I211" s="6"/>
      <c r="J211" s="6"/>
      <c r="K211" s="6"/>
      <c r="L211" s="22" t="s">
        <v>7</v>
      </c>
      <c r="M211" s="58"/>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row>
    <row r="212" spans="1:13" ht="15">
      <c r="A212" s="9" t="str">
        <f aca="true" t="shared" si="76" ref="A212:A219">IF(MOD(ROW(),A$1+4)=3,"Semaine:"&amp;INT((A213-(DATE(YEAR(A213-WEEKDAY(A213-1)+4),1,3)-WEEKDAY(DATE(YEAR(A213-WEEKDAY(A213-1)+4),1,3)))+5)/7),DATE(An,1,ROW()-(INT(ROW()/(A$1+4))*3))-2-IF(A$1=6,0,(IF(A$1=5,-1,1)*INT((ROW()-(INT(ROW()/(A$1+4))*3)-4)/(A$1+1))))-MOD(WEEKDAY(DATE(An,1,1),2),7))</f>
        <v>Semaine:19</v>
      </c>
      <c r="B212" s="14"/>
      <c r="C212" s="15"/>
      <c r="D212" s="15"/>
      <c r="E212" s="15"/>
      <c r="F212" s="15"/>
      <c r="G212" s="15"/>
      <c r="H212" s="54"/>
      <c r="I212" s="15"/>
      <c r="J212" s="15"/>
      <c r="K212" s="46"/>
      <c r="L212" s="46"/>
      <c r="M212" s="18"/>
    </row>
    <row r="213" spans="1:13" ht="15">
      <c r="A213" s="17">
        <f t="shared" si="76"/>
        <v>40672</v>
      </c>
      <c r="B213" s="33"/>
      <c r="C213" s="34"/>
      <c r="D213" s="34"/>
      <c r="E213" s="23">
        <f>IF(D213=0,"",C213/D213*60)</f>
      </c>
      <c r="F213" s="34"/>
      <c r="G213" s="34"/>
      <c r="H213" s="50">
        <f>D213*I213*J213</f>
        <v>0</v>
      </c>
      <c r="I213" s="36">
        <f>(F213-E222)/(G222-E222)</f>
        <v>0</v>
      </c>
      <c r="J213" s="36">
        <f>0.64*EXP(I213*1.92)</f>
        <v>0.64</v>
      </c>
      <c r="K213" s="36"/>
      <c r="L213" s="36"/>
      <c r="M213" s="40"/>
    </row>
    <row r="214" spans="1:13" ht="15">
      <c r="A214" s="10">
        <f t="shared" si="76"/>
        <v>40673</v>
      </c>
      <c r="B214" s="35"/>
      <c r="C214" s="36"/>
      <c r="D214" s="36"/>
      <c r="E214" s="24">
        <f aca="true" t="shared" si="77" ref="E214:E219">IF(D214=0,"",C214/D214*60)</f>
      </c>
      <c r="F214" s="36"/>
      <c r="G214" s="36"/>
      <c r="H214" s="50">
        <f aca="true" t="shared" si="78" ref="H214:H219">D214*I214*J214</f>
        <v>0</v>
      </c>
      <c r="I214" s="36">
        <f>(F214-E222)/(G222-E222)</f>
        <v>0</v>
      </c>
      <c r="J214" s="36">
        <f aca="true" t="shared" si="79" ref="J214:J219">0.64*EXP(I214*1.92)</f>
        <v>0.64</v>
      </c>
      <c r="K214" s="36"/>
      <c r="L214" s="36"/>
      <c r="M214" s="41"/>
    </row>
    <row r="215" spans="1:13" ht="15">
      <c r="A215" s="10">
        <f t="shared" si="76"/>
        <v>40674</v>
      </c>
      <c r="B215" s="35"/>
      <c r="C215" s="36"/>
      <c r="D215" s="36"/>
      <c r="E215" s="24">
        <f t="shared" si="77"/>
      </c>
      <c r="F215" s="36"/>
      <c r="G215" s="36"/>
      <c r="H215" s="50">
        <f t="shared" si="78"/>
        <v>0</v>
      </c>
      <c r="I215" s="36">
        <f>(F215-E222)/(G222-E222)</f>
        <v>0</v>
      </c>
      <c r="J215" s="36">
        <f t="shared" si="79"/>
        <v>0.64</v>
      </c>
      <c r="K215" s="36"/>
      <c r="L215" s="36"/>
      <c r="M215" s="41"/>
    </row>
    <row r="216" spans="1:13" ht="15">
      <c r="A216" s="10">
        <f t="shared" si="76"/>
        <v>40675</v>
      </c>
      <c r="B216" s="35"/>
      <c r="C216" s="36"/>
      <c r="D216" s="37"/>
      <c r="E216" s="24">
        <f t="shared" si="77"/>
      </c>
      <c r="F216" s="36"/>
      <c r="G216" s="36"/>
      <c r="H216" s="50">
        <f t="shared" si="78"/>
        <v>0</v>
      </c>
      <c r="I216" s="36">
        <f>(F216-E222)/(G222-E222)</f>
        <v>0</v>
      </c>
      <c r="J216" s="36">
        <f t="shared" si="79"/>
        <v>0.64</v>
      </c>
      <c r="K216" s="36"/>
      <c r="L216" s="36"/>
      <c r="M216" s="41"/>
    </row>
    <row r="217" spans="1:13" ht="15">
      <c r="A217" s="10">
        <f t="shared" si="76"/>
        <v>40676</v>
      </c>
      <c r="B217" s="35"/>
      <c r="C217" s="36"/>
      <c r="D217" s="37"/>
      <c r="E217" s="24">
        <f t="shared" si="77"/>
      </c>
      <c r="F217" s="36"/>
      <c r="G217" s="36"/>
      <c r="H217" s="50">
        <f t="shared" si="78"/>
        <v>0</v>
      </c>
      <c r="I217" s="36">
        <f>(F217-E222)/(G222-E222)</f>
        <v>0</v>
      </c>
      <c r="J217" s="36">
        <f t="shared" si="79"/>
        <v>0.64</v>
      </c>
      <c r="K217" s="36"/>
      <c r="L217" s="36"/>
      <c r="M217" s="41"/>
    </row>
    <row r="218" spans="1:13" ht="15">
      <c r="A218" s="10">
        <f t="shared" si="76"/>
        <v>40677</v>
      </c>
      <c r="B218" s="35"/>
      <c r="C218" s="36"/>
      <c r="D218" s="37"/>
      <c r="E218" s="24">
        <f t="shared" si="77"/>
      </c>
      <c r="F218" s="36"/>
      <c r="G218" s="36"/>
      <c r="H218" s="50">
        <f t="shared" si="78"/>
        <v>0</v>
      </c>
      <c r="I218" s="36">
        <f>(F218-E222)/(G222-E222)</f>
        <v>0</v>
      </c>
      <c r="J218" s="36">
        <f t="shared" si="79"/>
        <v>0.64</v>
      </c>
      <c r="K218" s="36"/>
      <c r="L218" s="36"/>
      <c r="M218" s="42"/>
    </row>
    <row r="219" spans="1:13" ht="15">
      <c r="A219" s="11">
        <f t="shared" si="76"/>
        <v>40678</v>
      </c>
      <c r="B219" s="38"/>
      <c r="C219" s="39"/>
      <c r="D219" s="39"/>
      <c r="E219" s="25">
        <f t="shared" si="77"/>
      </c>
      <c r="F219" s="39"/>
      <c r="G219" s="39"/>
      <c r="H219" s="50">
        <f t="shared" si="78"/>
        <v>0</v>
      </c>
      <c r="I219" s="36">
        <f>(F219-E222)/(G222-E222)</f>
        <v>0</v>
      </c>
      <c r="J219" s="36">
        <f t="shared" si="79"/>
        <v>0.64</v>
      </c>
      <c r="K219" s="36"/>
      <c r="L219" s="36"/>
      <c r="M219" s="43"/>
    </row>
    <row r="220" spans="1:13" ht="15.75" thickBot="1">
      <c r="A220" s="12"/>
      <c r="B220" s="8"/>
      <c r="C220" s="8"/>
      <c r="D220" s="4">
        <f>SUM(D213:D219)</f>
        <v>0</v>
      </c>
      <c r="E220" s="8"/>
      <c r="F220" s="8"/>
      <c r="G220" s="8"/>
      <c r="H220" s="51"/>
      <c r="I220" s="8"/>
      <c r="J220" s="8"/>
      <c r="K220" s="8"/>
      <c r="L220" s="8"/>
      <c r="M220" s="7"/>
    </row>
    <row r="221" spans="1:227" s="2" customFormat="1" ht="15.75" customHeight="1" thickBot="1">
      <c r="A221" s="55" t="s">
        <v>8</v>
      </c>
      <c r="B221" s="26"/>
      <c r="C221" s="27">
        <f>SUM(C213:C219)</f>
        <v>0</v>
      </c>
      <c r="D221" s="28" t="str">
        <f>TEXT(FLOOR(D220/60,1),"00")&amp;":"&amp;TEXT(MOD(D220,60),"00")</f>
        <v>00:00</v>
      </c>
      <c r="E221" s="29">
        <f>IF(SUM(E213:E219)=0,"",AVERAGE(E213:E219))</f>
      </c>
      <c r="F221" s="30">
        <f>IF(SUM(F213:F219)=0,"",AVERAGE(F213:F219))</f>
      </c>
      <c r="G221" s="30">
        <f>SUM(G213:G219)</f>
        <v>0</v>
      </c>
      <c r="H221" s="52">
        <f>SUM(H213:H219)</f>
        <v>0</v>
      </c>
      <c r="I221" s="30"/>
      <c r="J221" s="30"/>
      <c r="K221" s="31"/>
      <c r="L221" s="30">
        <f>IF(SUM(L213:L219)=0,"",AVERAGE(L213:L219))</f>
      </c>
      <c r="M221" s="57" t="s">
        <v>20</v>
      </c>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row>
    <row r="222" spans="1:227" s="3" customFormat="1" ht="16.5" customHeight="1" thickBot="1">
      <c r="A222" s="56"/>
      <c r="B222" s="13" t="s">
        <v>13</v>
      </c>
      <c r="C222" s="44"/>
      <c r="D222" s="13" t="s">
        <v>12</v>
      </c>
      <c r="E222" s="45"/>
      <c r="F222" s="13" t="s">
        <v>22</v>
      </c>
      <c r="G222" s="45">
        <v>184</v>
      </c>
      <c r="H222" s="53"/>
      <c r="I222" s="6"/>
      <c r="J222" s="6"/>
      <c r="K222" s="6"/>
      <c r="L222" s="22" t="s">
        <v>7</v>
      </c>
      <c r="M222" s="58"/>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row>
    <row r="223" spans="1:13" ht="15">
      <c r="A223" s="9" t="str">
        <f aca="true" t="shared" si="80" ref="A223:A230">IF(MOD(ROW(),A$1+4)=3,"Semaine:"&amp;INT((A224-(DATE(YEAR(A224-WEEKDAY(A224-1)+4),1,3)-WEEKDAY(DATE(YEAR(A224-WEEKDAY(A224-1)+4),1,3)))+5)/7),DATE(An,1,ROW()-(INT(ROW()/(A$1+4))*3))-2-IF(A$1=6,0,(IF(A$1=5,-1,1)*INT((ROW()-(INT(ROW()/(A$1+4))*3)-4)/(A$1+1))))-MOD(WEEKDAY(DATE(An,1,1),2),7))</f>
        <v>Semaine:20</v>
      </c>
      <c r="B223" s="14"/>
      <c r="C223" s="15"/>
      <c r="D223" s="15"/>
      <c r="E223" s="15"/>
      <c r="F223" s="15"/>
      <c r="G223" s="15"/>
      <c r="H223" s="54"/>
      <c r="I223" s="15"/>
      <c r="J223" s="15"/>
      <c r="K223" s="46"/>
      <c r="L223" s="46"/>
      <c r="M223" s="18"/>
    </row>
    <row r="224" spans="1:13" ht="15">
      <c r="A224" s="17">
        <f t="shared" si="80"/>
        <v>40679</v>
      </c>
      <c r="B224" s="33"/>
      <c r="C224" s="34"/>
      <c r="D224" s="34"/>
      <c r="E224" s="23">
        <f>IF(D224=0,"",C224/D224*60)</f>
      </c>
      <c r="F224" s="34"/>
      <c r="G224" s="34"/>
      <c r="H224" s="50">
        <f>D224*I224*J224</f>
        <v>0</v>
      </c>
      <c r="I224" s="36">
        <f>(F224-E233)/(G233-E233)</f>
        <v>0</v>
      </c>
      <c r="J224" s="36">
        <f>0.64*EXP(I224*1.92)</f>
        <v>0.64</v>
      </c>
      <c r="K224" s="36"/>
      <c r="L224" s="36"/>
      <c r="M224" s="40"/>
    </row>
    <row r="225" spans="1:13" ht="15">
      <c r="A225" s="10">
        <f t="shared" si="80"/>
        <v>40680</v>
      </c>
      <c r="B225" s="35"/>
      <c r="C225" s="36"/>
      <c r="D225" s="36"/>
      <c r="E225" s="24">
        <f aca="true" t="shared" si="81" ref="E225:E230">IF(D225=0,"",C225/D225*60)</f>
      </c>
      <c r="F225" s="36"/>
      <c r="G225" s="36"/>
      <c r="H225" s="50">
        <f aca="true" t="shared" si="82" ref="H225:H230">D225*I225*J225</f>
        <v>0</v>
      </c>
      <c r="I225" s="36">
        <f>(F225-E233)/(G233-E233)</f>
        <v>0</v>
      </c>
      <c r="J225" s="36">
        <f aca="true" t="shared" si="83" ref="J225:J230">0.64*EXP(I225*1.92)</f>
        <v>0.64</v>
      </c>
      <c r="K225" s="36"/>
      <c r="L225" s="36"/>
      <c r="M225" s="41"/>
    </row>
    <row r="226" spans="1:13" ht="15">
      <c r="A226" s="10">
        <f t="shared" si="80"/>
        <v>40681</v>
      </c>
      <c r="B226" s="35"/>
      <c r="C226" s="36"/>
      <c r="D226" s="36"/>
      <c r="E226" s="24">
        <f t="shared" si="81"/>
      </c>
      <c r="F226" s="36"/>
      <c r="G226" s="36"/>
      <c r="H226" s="50">
        <f t="shared" si="82"/>
        <v>0</v>
      </c>
      <c r="I226" s="36">
        <f>(F226-E233)/(G233-E233)</f>
        <v>0</v>
      </c>
      <c r="J226" s="36">
        <f t="shared" si="83"/>
        <v>0.64</v>
      </c>
      <c r="K226" s="36"/>
      <c r="L226" s="36"/>
      <c r="M226" s="41"/>
    </row>
    <row r="227" spans="1:13" ht="15">
      <c r="A227" s="10">
        <f t="shared" si="80"/>
        <v>40682</v>
      </c>
      <c r="B227" s="35"/>
      <c r="C227" s="36"/>
      <c r="D227" s="37"/>
      <c r="E227" s="24">
        <f t="shared" si="81"/>
      </c>
      <c r="F227" s="36"/>
      <c r="G227" s="36"/>
      <c r="H227" s="50">
        <f t="shared" si="82"/>
        <v>0</v>
      </c>
      <c r="I227" s="36">
        <f>(F227-E233)/(G233-E233)</f>
        <v>0</v>
      </c>
      <c r="J227" s="36">
        <f t="shared" si="83"/>
        <v>0.64</v>
      </c>
      <c r="K227" s="36"/>
      <c r="L227" s="36"/>
      <c r="M227" s="41"/>
    </row>
    <row r="228" spans="1:13" ht="15">
      <c r="A228" s="10">
        <f t="shared" si="80"/>
        <v>40683</v>
      </c>
      <c r="B228" s="35"/>
      <c r="C228" s="36"/>
      <c r="D228" s="37"/>
      <c r="E228" s="24">
        <f t="shared" si="81"/>
      </c>
      <c r="F228" s="36"/>
      <c r="G228" s="36"/>
      <c r="H228" s="50">
        <f t="shared" si="82"/>
        <v>0</v>
      </c>
      <c r="I228" s="36">
        <f>(F228-E233)/(G233-E233)</f>
        <v>0</v>
      </c>
      <c r="J228" s="36">
        <f t="shared" si="83"/>
        <v>0.64</v>
      </c>
      <c r="K228" s="36"/>
      <c r="L228" s="36"/>
      <c r="M228" s="41"/>
    </row>
    <row r="229" spans="1:13" ht="15">
      <c r="A229" s="10">
        <f t="shared" si="80"/>
        <v>40684</v>
      </c>
      <c r="B229" s="35"/>
      <c r="C229" s="36"/>
      <c r="D229" s="37"/>
      <c r="E229" s="24">
        <f t="shared" si="81"/>
      </c>
      <c r="F229" s="36"/>
      <c r="G229" s="36"/>
      <c r="H229" s="50">
        <f t="shared" si="82"/>
        <v>0</v>
      </c>
      <c r="I229" s="36">
        <f>(F229-E233)/(G233-E233)</f>
        <v>0</v>
      </c>
      <c r="J229" s="36">
        <f t="shared" si="83"/>
        <v>0.64</v>
      </c>
      <c r="K229" s="36"/>
      <c r="L229" s="36"/>
      <c r="M229" s="42"/>
    </row>
    <row r="230" spans="1:13" ht="15">
      <c r="A230" s="11">
        <f t="shared" si="80"/>
        <v>40685</v>
      </c>
      <c r="B230" s="38"/>
      <c r="C230" s="39"/>
      <c r="D230" s="39"/>
      <c r="E230" s="25">
        <f t="shared" si="81"/>
      </c>
      <c r="F230" s="39"/>
      <c r="G230" s="39"/>
      <c r="H230" s="50">
        <f t="shared" si="82"/>
        <v>0</v>
      </c>
      <c r="I230" s="36">
        <f>(F230-E233)/(G233-E233)</f>
        <v>0</v>
      </c>
      <c r="J230" s="36">
        <f t="shared" si="83"/>
        <v>0.64</v>
      </c>
      <c r="K230" s="36"/>
      <c r="L230" s="36"/>
      <c r="M230" s="43"/>
    </row>
    <row r="231" spans="1:13" ht="15.75" thickBot="1">
      <c r="A231" s="12"/>
      <c r="B231" s="8"/>
      <c r="C231" s="8"/>
      <c r="D231" s="4">
        <f>SUM(D224:D230)</f>
        <v>0</v>
      </c>
      <c r="E231" s="8"/>
      <c r="F231" s="8"/>
      <c r="G231" s="8"/>
      <c r="H231" s="51"/>
      <c r="I231" s="8"/>
      <c r="J231" s="8"/>
      <c r="K231" s="8"/>
      <c r="L231" s="8"/>
      <c r="M231" s="7"/>
    </row>
    <row r="232" spans="1:227" s="2" customFormat="1" ht="15.75" customHeight="1" thickBot="1">
      <c r="A232" s="55" t="s">
        <v>8</v>
      </c>
      <c r="B232" s="26"/>
      <c r="C232" s="27">
        <f>SUM(C224:C230)</f>
        <v>0</v>
      </c>
      <c r="D232" s="28" t="str">
        <f>TEXT(FLOOR(D231/60,1),"00")&amp;":"&amp;TEXT(MOD(D231,60),"00")</f>
        <v>00:00</v>
      </c>
      <c r="E232" s="29">
        <f>IF(SUM(E224:E230)=0,"",AVERAGE(E224:E230))</f>
      </c>
      <c r="F232" s="30">
        <f>IF(SUM(F224:F230)=0,"",AVERAGE(F224:F230))</f>
      </c>
      <c r="G232" s="30">
        <f>SUM(G224:G230)</f>
        <v>0</v>
      </c>
      <c r="H232" s="52">
        <f>SUM(H224:H230)</f>
        <v>0</v>
      </c>
      <c r="I232" s="30"/>
      <c r="J232" s="30"/>
      <c r="K232" s="31"/>
      <c r="L232" s="30">
        <f>IF(SUM(L224:L230)=0,"",AVERAGE(L224:L230))</f>
      </c>
      <c r="M232" s="57" t="s">
        <v>20</v>
      </c>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row>
    <row r="233" spans="1:227" s="3" customFormat="1" ht="16.5" customHeight="1" thickBot="1">
      <c r="A233" s="56"/>
      <c r="B233" s="13" t="s">
        <v>13</v>
      </c>
      <c r="C233" s="44"/>
      <c r="D233" s="13" t="s">
        <v>12</v>
      </c>
      <c r="E233" s="45"/>
      <c r="F233" s="13" t="s">
        <v>22</v>
      </c>
      <c r="G233" s="45">
        <v>184</v>
      </c>
      <c r="H233" s="53"/>
      <c r="I233" s="6"/>
      <c r="J233" s="6"/>
      <c r="K233" s="6"/>
      <c r="L233" s="22" t="s">
        <v>7</v>
      </c>
      <c r="M233" s="58"/>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row>
    <row r="234" spans="1:13" ht="15">
      <c r="A234" s="9" t="str">
        <f aca="true" t="shared" si="84" ref="A234:A241">IF(MOD(ROW(),A$1+4)=3,"Semaine:"&amp;INT((A235-(DATE(YEAR(A235-WEEKDAY(A235-1)+4),1,3)-WEEKDAY(DATE(YEAR(A235-WEEKDAY(A235-1)+4),1,3)))+5)/7),DATE(An,1,ROW()-(INT(ROW()/(A$1+4))*3))-2-IF(A$1=6,0,(IF(A$1=5,-1,1)*INT((ROW()-(INT(ROW()/(A$1+4))*3)-4)/(A$1+1))))-MOD(WEEKDAY(DATE(An,1,1),2),7))</f>
        <v>Semaine:21</v>
      </c>
      <c r="B234" s="14"/>
      <c r="C234" s="15"/>
      <c r="D234" s="15"/>
      <c r="E234" s="15"/>
      <c r="F234" s="15"/>
      <c r="G234" s="15"/>
      <c r="H234" s="54"/>
      <c r="I234" s="15"/>
      <c r="J234" s="15"/>
      <c r="K234" s="46"/>
      <c r="L234" s="46"/>
      <c r="M234" s="18"/>
    </row>
    <row r="235" spans="1:13" ht="15">
      <c r="A235" s="17">
        <f t="shared" si="84"/>
        <v>40686</v>
      </c>
      <c r="B235" s="33"/>
      <c r="C235" s="34"/>
      <c r="D235" s="34"/>
      <c r="E235" s="23">
        <f>IF(D235=0,"",C235/D235*60)</f>
      </c>
      <c r="F235" s="34"/>
      <c r="G235" s="34"/>
      <c r="H235" s="50">
        <f>D235*I235*J235</f>
        <v>0</v>
      </c>
      <c r="I235" s="36">
        <f>(F235-E244)/(G244-E244)</f>
        <v>0</v>
      </c>
      <c r="J235" s="36">
        <f>0.64*EXP(I235*1.92)</f>
        <v>0.64</v>
      </c>
      <c r="K235" s="36"/>
      <c r="L235" s="36"/>
      <c r="M235" s="40"/>
    </row>
    <row r="236" spans="1:13" ht="15">
      <c r="A236" s="10">
        <f t="shared" si="84"/>
        <v>40687</v>
      </c>
      <c r="B236" s="35"/>
      <c r="C236" s="36"/>
      <c r="D236" s="36"/>
      <c r="E236" s="24">
        <f aca="true" t="shared" si="85" ref="E236:E241">IF(D236=0,"",C236/D236*60)</f>
      </c>
      <c r="F236" s="36"/>
      <c r="G236" s="36"/>
      <c r="H236" s="50">
        <f aca="true" t="shared" si="86" ref="H236:H241">D236*I236*J236</f>
        <v>0</v>
      </c>
      <c r="I236" s="36">
        <f>(F236-E244)/(G244-E244)</f>
        <v>0</v>
      </c>
      <c r="J236" s="36">
        <f aca="true" t="shared" si="87" ref="J236:J241">0.64*EXP(I236*1.92)</f>
        <v>0.64</v>
      </c>
      <c r="K236" s="36"/>
      <c r="L236" s="36"/>
      <c r="M236" s="41"/>
    </row>
    <row r="237" spans="1:13" ht="15">
      <c r="A237" s="10">
        <f t="shared" si="84"/>
        <v>40688</v>
      </c>
      <c r="B237" s="35"/>
      <c r="C237" s="36"/>
      <c r="D237" s="36"/>
      <c r="E237" s="24">
        <f t="shared" si="85"/>
      </c>
      <c r="F237" s="36"/>
      <c r="G237" s="36"/>
      <c r="H237" s="50">
        <f t="shared" si="86"/>
        <v>0</v>
      </c>
      <c r="I237" s="36">
        <f>(F237-E244)/(G244-E244)</f>
        <v>0</v>
      </c>
      <c r="J237" s="36">
        <f t="shared" si="87"/>
        <v>0.64</v>
      </c>
      <c r="K237" s="36"/>
      <c r="L237" s="36"/>
      <c r="M237" s="41"/>
    </row>
    <row r="238" spans="1:13" ht="15">
      <c r="A238" s="10">
        <f t="shared" si="84"/>
        <v>40689</v>
      </c>
      <c r="B238" s="35"/>
      <c r="C238" s="36"/>
      <c r="D238" s="37"/>
      <c r="E238" s="24">
        <f t="shared" si="85"/>
      </c>
      <c r="F238" s="36"/>
      <c r="G238" s="36"/>
      <c r="H238" s="50">
        <f t="shared" si="86"/>
        <v>0</v>
      </c>
      <c r="I238" s="36">
        <f>(F238-E244)/(G244-E244)</f>
        <v>0</v>
      </c>
      <c r="J238" s="36">
        <f t="shared" si="87"/>
        <v>0.64</v>
      </c>
      <c r="K238" s="36"/>
      <c r="L238" s="36"/>
      <c r="M238" s="41"/>
    </row>
    <row r="239" spans="1:13" ht="15">
      <c r="A239" s="10">
        <f t="shared" si="84"/>
        <v>40690</v>
      </c>
      <c r="B239" s="35"/>
      <c r="C239" s="36"/>
      <c r="D239" s="37"/>
      <c r="E239" s="24">
        <f t="shared" si="85"/>
      </c>
      <c r="F239" s="36"/>
      <c r="G239" s="36"/>
      <c r="H239" s="50">
        <f t="shared" si="86"/>
        <v>0</v>
      </c>
      <c r="I239" s="36">
        <f>(F239-E244)/(G244-E244)</f>
        <v>0</v>
      </c>
      <c r="J239" s="36">
        <f t="shared" si="87"/>
        <v>0.64</v>
      </c>
      <c r="K239" s="36"/>
      <c r="L239" s="36"/>
      <c r="M239" s="41"/>
    </row>
    <row r="240" spans="1:13" ht="15">
      <c r="A240" s="10">
        <f t="shared" si="84"/>
        <v>40691</v>
      </c>
      <c r="B240" s="35"/>
      <c r="C240" s="36"/>
      <c r="D240" s="37"/>
      <c r="E240" s="24">
        <f t="shared" si="85"/>
      </c>
      <c r="F240" s="36"/>
      <c r="G240" s="36"/>
      <c r="H240" s="50">
        <f t="shared" si="86"/>
        <v>0</v>
      </c>
      <c r="I240" s="36">
        <f>(F240-E244)/(G244-E244)</f>
        <v>0</v>
      </c>
      <c r="J240" s="36">
        <f t="shared" si="87"/>
        <v>0.64</v>
      </c>
      <c r="K240" s="36"/>
      <c r="L240" s="36"/>
      <c r="M240" s="42"/>
    </row>
    <row r="241" spans="1:13" ht="15">
      <c r="A241" s="11">
        <f t="shared" si="84"/>
        <v>40692</v>
      </c>
      <c r="B241" s="38"/>
      <c r="C241" s="39"/>
      <c r="D241" s="39"/>
      <c r="E241" s="25">
        <f t="shared" si="85"/>
      </c>
      <c r="F241" s="39"/>
      <c r="G241" s="39"/>
      <c r="H241" s="50">
        <f t="shared" si="86"/>
        <v>0</v>
      </c>
      <c r="I241" s="36">
        <f>(F241-E244)/(G244-E244)</f>
        <v>0</v>
      </c>
      <c r="J241" s="36">
        <f t="shared" si="87"/>
        <v>0.64</v>
      </c>
      <c r="K241" s="36"/>
      <c r="L241" s="36"/>
      <c r="M241" s="43"/>
    </row>
    <row r="242" spans="1:13" ht="15.75" thickBot="1">
      <c r="A242" s="12"/>
      <c r="B242" s="8"/>
      <c r="C242" s="8"/>
      <c r="D242" s="4">
        <f>SUM(D235:D241)</f>
        <v>0</v>
      </c>
      <c r="E242" s="8"/>
      <c r="F242" s="8"/>
      <c r="G242" s="8"/>
      <c r="H242" s="51"/>
      <c r="I242" s="8"/>
      <c r="J242" s="8"/>
      <c r="K242" s="8"/>
      <c r="L242" s="8"/>
      <c r="M242" s="7"/>
    </row>
    <row r="243" spans="1:227" s="2" customFormat="1" ht="15.75" customHeight="1" thickBot="1">
      <c r="A243" s="55" t="s">
        <v>8</v>
      </c>
      <c r="B243" s="26"/>
      <c r="C243" s="27">
        <f>SUM(C235:C241)</f>
        <v>0</v>
      </c>
      <c r="D243" s="28" t="str">
        <f>TEXT(FLOOR(D242/60,1),"00")&amp;":"&amp;TEXT(MOD(D242,60),"00")</f>
        <v>00:00</v>
      </c>
      <c r="E243" s="29">
        <f>IF(SUM(E235:E241)=0,"",AVERAGE(E235:E241))</f>
      </c>
      <c r="F243" s="30">
        <f>IF(SUM(F235:F241)=0,"",AVERAGE(F235:F241))</f>
      </c>
      <c r="G243" s="30">
        <f>SUM(G235:G241)</f>
        <v>0</v>
      </c>
      <c r="H243" s="52">
        <f>SUM(H235:H241)</f>
        <v>0</v>
      </c>
      <c r="I243" s="30"/>
      <c r="J243" s="30"/>
      <c r="K243" s="31"/>
      <c r="L243" s="30">
        <f>IF(SUM(L235:L241)=0,"",AVERAGE(L235:L241))</f>
      </c>
      <c r="M243" s="57" t="s">
        <v>20</v>
      </c>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row>
    <row r="244" spans="1:227" s="3" customFormat="1" ht="16.5" customHeight="1" thickBot="1">
      <c r="A244" s="56"/>
      <c r="B244" s="13" t="s">
        <v>13</v>
      </c>
      <c r="C244" s="44"/>
      <c r="D244" s="13" t="s">
        <v>12</v>
      </c>
      <c r="E244" s="45"/>
      <c r="F244" s="13" t="s">
        <v>22</v>
      </c>
      <c r="G244" s="45">
        <v>184</v>
      </c>
      <c r="H244" s="53"/>
      <c r="I244" s="6"/>
      <c r="J244" s="6"/>
      <c r="K244" s="6"/>
      <c r="L244" s="22" t="s">
        <v>7</v>
      </c>
      <c r="M244" s="58"/>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row>
    <row r="245" spans="1:13" ht="15">
      <c r="A245" s="9" t="str">
        <f aca="true" t="shared" si="88" ref="A245:A252">IF(MOD(ROW(),A$1+4)=3,"Semaine:"&amp;INT((A246-(DATE(YEAR(A246-WEEKDAY(A246-1)+4),1,3)-WEEKDAY(DATE(YEAR(A246-WEEKDAY(A246-1)+4),1,3)))+5)/7),DATE(An,1,ROW()-(INT(ROW()/(A$1+4))*3))-2-IF(A$1=6,0,(IF(A$1=5,-1,1)*INT((ROW()-(INT(ROW()/(A$1+4))*3)-4)/(A$1+1))))-MOD(WEEKDAY(DATE(An,1,1),2),7))</f>
        <v>Semaine:22</v>
      </c>
      <c r="B245" s="14"/>
      <c r="C245" s="15"/>
      <c r="D245" s="15"/>
      <c r="E245" s="15"/>
      <c r="F245" s="15"/>
      <c r="G245" s="15"/>
      <c r="H245" s="54"/>
      <c r="I245" s="15"/>
      <c r="J245" s="15"/>
      <c r="K245" s="46"/>
      <c r="L245" s="46"/>
      <c r="M245" s="18"/>
    </row>
    <row r="246" spans="1:13" ht="15">
      <c r="A246" s="17">
        <f t="shared" si="88"/>
        <v>40693</v>
      </c>
      <c r="B246" s="33"/>
      <c r="C246" s="34"/>
      <c r="D246" s="34"/>
      <c r="E246" s="23">
        <f>IF(D246=0,"",C246/D246*60)</f>
      </c>
      <c r="F246" s="34"/>
      <c r="G246" s="34"/>
      <c r="H246" s="50">
        <f>D246*I246*J246</f>
        <v>0</v>
      </c>
      <c r="I246" s="36">
        <f>(F246-E255)/(G255-E255)</f>
        <v>0</v>
      </c>
      <c r="J246" s="36">
        <f>0.64*EXP(I246*1.92)</f>
        <v>0.64</v>
      </c>
      <c r="K246" s="36"/>
      <c r="L246" s="36"/>
      <c r="M246" s="40"/>
    </row>
    <row r="247" spans="1:13" ht="15">
      <c r="A247" s="10">
        <f t="shared" si="88"/>
        <v>40694</v>
      </c>
      <c r="B247" s="35"/>
      <c r="C247" s="36"/>
      <c r="D247" s="36"/>
      <c r="E247" s="24">
        <f aca="true" t="shared" si="89" ref="E247:E252">IF(D247=0,"",C247/D247*60)</f>
      </c>
      <c r="F247" s="36"/>
      <c r="G247" s="36"/>
      <c r="H247" s="50">
        <f aca="true" t="shared" si="90" ref="H247:H252">D247*I247*J247</f>
        <v>0</v>
      </c>
      <c r="I247" s="36">
        <f>(F247-E255)/(G255-E255)</f>
        <v>0</v>
      </c>
      <c r="J247" s="36">
        <f aca="true" t="shared" si="91" ref="J247:J252">0.64*EXP(I247*1.92)</f>
        <v>0.64</v>
      </c>
      <c r="K247" s="36"/>
      <c r="L247" s="36"/>
      <c r="M247" s="41"/>
    </row>
    <row r="248" spans="1:13" ht="15">
      <c r="A248" s="10">
        <f t="shared" si="88"/>
        <v>40695</v>
      </c>
      <c r="B248" s="35"/>
      <c r="C248" s="36"/>
      <c r="D248" s="36"/>
      <c r="E248" s="24">
        <f t="shared" si="89"/>
      </c>
      <c r="F248" s="36"/>
      <c r="G248" s="36"/>
      <c r="H248" s="50">
        <f t="shared" si="90"/>
        <v>0</v>
      </c>
      <c r="I248" s="36">
        <f>(F248-E255)/(G255-E255)</f>
        <v>0</v>
      </c>
      <c r="J248" s="36">
        <f t="shared" si="91"/>
        <v>0.64</v>
      </c>
      <c r="K248" s="36"/>
      <c r="L248" s="36"/>
      <c r="M248" s="41"/>
    </row>
    <row r="249" spans="1:13" ht="15">
      <c r="A249" s="10">
        <f t="shared" si="88"/>
        <v>40696</v>
      </c>
      <c r="B249" s="35"/>
      <c r="C249" s="36"/>
      <c r="D249" s="37"/>
      <c r="E249" s="24">
        <f t="shared" si="89"/>
      </c>
      <c r="F249" s="36"/>
      <c r="G249" s="36"/>
      <c r="H249" s="50">
        <f t="shared" si="90"/>
        <v>0</v>
      </c>
      <c r="I249" s="36">
        <f>(F249-E255)/(G255-E255)</f>
        <v>0</v>
      </c>
      <c r="J249" s="36">
        <f t="shared" si="91"/>
        <v>0.64</v>
      </c>
      <c r="K249" s="36"/>
      <c r="L249" s="36"/>
      <c r="M249" s="41"/>
    </row>
    <row r="250" spans="1:13" ht="15">
      <c r="A250" s="10">
        <f t="shared" si="88"/>
        <v>40697</v>
      </c>
      <c r="B250" s="35"/>
      <c r="C250" s="36"/>
      <c r="D250" s="37"/>
      <c r="E250" s="24">
        <f t="shared" si="89"/>
      </c>
      <c r="F250" s="36"/>
      <c r="G250" s="36"/>
      <c r="H250" s="50">
        <f t="shared" si="90"/>
        <v>0</v>
      </c>
      <c r="I250" s="36">
        <f>(F250-E255)/(G255-E255)</f>
        <v>0</v>
      </c>
      <c r="J250" s="36">
        <f t="shared" si="91"/>
        <v>0.64</v>
      </c>
      <c r="K250" s="36"/>
      <c r="L250" s="36"/>
      <c r="M250" s="41"/>
    </row>
    <row r="251" spans="1:13" ht="15">
      <c r="A251" s="10">
        <f t="shared" si="88"/>
        <v>40698</v>
      </c>
      <c r="B251" s="35"/>
      <c r="C251" s="36"/>
      <c r="D251" s="37"/>
      <c r="E251" s="24">
        <f t="shared" si="89"/>
      </c>
      <c r="F251" s="36"/>
      <c r="G251" s="36"/>
      <c r="H251" s="50">
        <f t="shared" si="90"/>
        <v>0</v>
      </c>
      <c r="I251" s="36">
        <f>(F251-E255)/(G255-E255)</f>
        <v>0</v>
      </c>
      <c r="J251" s="36">
        <f t="shared" si="91"/>
        <v>0.64</v>
      </c>
      <c r="K251" s="36"/>
      <c r="L251" s="36"/>
      <c r="M251" s="42"/>
    </row>
    <row r="252" spans="1:13" ht="15">
      <c r="A252" s="11">
        <f t="shared" si="88"/>
        <v>40699</v>
      </c>
      <c r="B252" s="38"/>
      <c r="C252" s="39"/>
      <c r="D252" s="39"/>
      <c r="E252" s="25">
        <f t="shared" si="89"/>
      </c>
      <c r="F252" s="39"/>
      <c r="G252" s="39"/>
      <c r="H252" s="50">
        <f t="shared" si="90"/>
        <v>0</v>
      </c>
      <c r="I252" s="36">
        <f>(F252-E255)/(G255-E255)</f>
        <v>0</v>
      </c>
      <c r="J252" s="36">
        <f t="shared" si="91"/>
        <v>0.64</v>
      </c>
      <c r="K252" s="36"/>
      <c r="L252" s="36"/>
      <c r="M252" s="43"/>
    </row>
    <row r="253" spans="1:13" ht="15.75" thickBot="1">
      <c r="A253" s="12"/>
      <c r="B253" s="8"/>
      <c r="C253" s="8"/>
      <c r="D253" s="4">
        <f>SUM(D246:D252)</f>
        <v>0</v>
      </c>
      <c r="E253" s="8"/>
      <c r="F253" s="8"/>
      <c r="G253" s="8"/>
      <c r="H253" s="51"/>
      <c r="I253" s="8"/>
      <c r="J253" s="8"/>
      <c r="K253" s="8"/>
      <c r="L253" s="8"/>
      <c r="M253" s="7"/>
    </row>
    <row r="254" spans="1:227" s="2" customFormat="1" ht="15.75" customHeight="1" thickBot="1">
      <c r="A254" s="55" t="s">
        <v>8</v>
      </c>
      <c r="B254" s="26"/>
      <c r="C254" s="27">
        <f>SUM(C246:C252)</f>
        <v>0</v>
      </c>
      <c r="D254" s="28" t="str">
        <f>TEXT(FLOOR(D253/60,1),"00")&amp;":"&amp;TEXT(MOD(D253,60),"00")</f>
        <v>00:00</v>
      </c>
      <c r="E254" s="29">
        <f>IF(SUM(E246:E252)=0,"",AVERAGE(E246:E252))</f>
      </c>
      <c r="F254" s="30">
        <f>IF(SUM(F246:F252)=0,"",AVERAGE(F246:F252))</f>
      </c>
      <c r="G254" s="30">
        <f>SUM(G246:G252)</f>
        <v>0</v>
      </c>
      <c r="H254" s="52">
        <f>SUM(H246:H252)</f>
        <v>0</v>
      </c>
      <c r="I254" s="30"/>
      <c r="J254" s="30"/>
      <c r="K254" s="31"/>
      <c r="L254" s="30">
        <f>IF(SUM(L246:L252)=0,"",AVERAGE(L246:L252))</f>
      </c>
      <c r="M254" s="57" t="s">
        <v>20</v>
      </c>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row>
    <row r="255" spans="1:227" s="3" customFormat="1" ht="16.5" customHeight="1" thickBot="1">
      <c r="A255" s="56"/>
      <c r="B255" s="13" t="s">
        <v>13</v>
      </c>
      <c r="C255" s="44"/>
      <c r="D255" s="13" t="s">
        <v>12</v>
      </c>
      <c r="E255" s="45"/>
      <c r="F255" s="13" t="s">
        <v>22</v>
      </c>
      <c r="G255" s="45">
        <v>184</v>
      </c>
      <c r="H255" s="53"/>
      <c r="I255" s="6"/>
      <c r="J255" s="6"/>
      <c r="K255" s="6"/>
      <c r="L255" s="22" t="s">
        <v>7</v>
      </c>
      <c r="M255" s="58"/>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row>
    <row r="256" spans="1:13" ht="15">
      <c r="A256" s="9" t="str">
        <f aca="true" t="shared" si="92" ref="A256:A263">IF(MOD(ROW(),A$1+4)=3,"Semaine:"&amp;INT((A257-(DATE(YEAR(A257-WEEKDAY(A257-1)+4),1,3)-WEEKDAY(DATE(YEAR(A257-WEEKDAY(A257-1)+4),1,3)))+5)/7),DATE(An,1,ROW()-(INT(ROW()/(A$1+4))*3))-2-IF(A$1=6,0,(IF(A$1=5,-1,1)*INT((ROW()-(INT(ROW()/(A$1+4))*3)-4)/(A$1+1))))-MOD(WEEKDAY(DATE(An,1,1),2),7))</f>
        <v>Semaine:23</v>
      </c>
      <c r="B256" s="14"/>
      <c r="C256" s="15"/>
      <c r="D256" s="15"/>
      <c r="E256" s="15"/>
      <c r="F256" s="15"/>
      <c r="G256" s="15"/>
      <c r="H256" s="54"/>
      <c r="I256" s="15"/>
      <c r="J256" s="15"/>
      <c r="K256" s="46"/>
      <c r="L256" s="46"/>
      <c r="M256" s="18"/>
    </row>
    <row r="257" spans="1:13" ht="15">
      <c r="A257" s="17">
        <f t="shared" si="92"/>
        <v>40700</v>
      </c>
      <c r="B257" s="33"/>
      <c r="C257" s="34"/>
      <c r="D257" s="34"/>
      <c r="E257" s="23">
        <f>IF(D257=0,"",C257/D257*60)</f>
      </c>
      <c r="F257" s="34"/>
      <c r="G257" s="34"/>
      <c r="H257" s="50">
        <f>D257*I257*J257</f>
        <v>0</v>
      </c>
      <c r="I257" s="36">
        <f>(F257-E266)/(G266-E266)</f>
        <v>0</v>
      </c>
      <c r="J257" s="36">
        <f>0.64*EXP(I257*1.92)</f>
        <v>0.64</v>
      </c>
      <c r="K257" s="36"/>
      <c r="L257" s="36"/>
      <c r="M257" s="40"/>
    </row>
    <row r="258" spans="1:13" ht="15">
      <c r="A258" s="10">
        <f t="shared" si="92"/>
        <v>40701</v>
      </c>
      <c r="B258" s="35"/>
      <c r="C258" s="36"/>
      <c r="D258" s="36"/>
      <c r="E258" s="24">
        <f aca="true" t="shared" si="93" ref="E258:E263">IF(D258=0,"",C258/D258*60)</f>
      </c>
      <c r="F258" s="36"/>
      <c r="G258" s="36"/>
      <c r="H258" s="50">
        <f aca="true" t="shared" si="94" ref="H258:H263">D258*I258*J258</f>
        <v>0</v>
      </c>
      <c r="I258" s="36">
        <f>(F258-E266)/(G266-E266)</f>
        <v>0</v>
      </c>
      <c r="J258" s="36">
        <f aca="true" t="shared" si="95" ref="J258:J263">0.64*EXP(I258*1.92)</f>
        <v>0.64</v>
      </c>
      <c r="K258" s="36"/>
      <c r="L258" s="36"/>
      <c r="M258" s="41"/>
    </row>
    <row r="259" spans="1:13" ht="15">
      <c r="A259" s="10">
        <f t="shared" si="92"/>
        <v>40702</v>
      </c>
      <c r="B259" s="35"/>
      <c r="C259" s="36"/>
      <c r="D259" s="36"/>
      <c r="E259" s="24">
        <f t="shared" si="93"/>
      </c>
      <c r="F259" s="36"/>
      <c r="G259" s="36"/>
      <c r="H259" s="50">
        <f t="shared" si="94"/>
        <v>0</v>
      </c>
      <c r="I259" s="36">
        <f>(F259-E266)/(G266-E266)</f>
        <v>0</v>
      </c>
      <c r="J259" s="36">
        <f t="shared" si="95"/>
        <v>0.64</v>
      </c>
      <c r="K259" s="36"/>
      <c r="L259" s="36"/>
      <c r="M259" s="41"/>
    </row>
    <row r="260" spans="1:13" ht="15">
      <c r="A260" s="10">
        <f t="shared" si="92"/>
        <v>40703</v>
      </c>
      <c r="B260" s="35"/>
      <c r="C260" s="36"/>
      <c r="D260" s="37"/>
      <c r="E260" s="24">
        <f t="shared" si="93"/>
      </c>
      <c r="F260" s="36"/>
      <c r="G260" s="36"/>
      <c r="H260" s="50">
        <f t="shared" si="94"/>
        <v>0</v>
      </c>
      <c r="I260" s="36">
        <f>(F260-E266)/(G266-E266)</f>
        <v>0</v>
      </c>
      <c r="J260" s="36">
        <f t="shared" si="95"/>
        <v>0.64</v>
      </c>
      <c r="K260" s="36"/>
      <c r="L260" s="36"/>
      <c r="M260" s="41"/>
    </row>
    <row r="261" spans="1:13" ht="15">
      <c r="A261" s="10">
        <f t="shared" si="92"/>
        <v>40704</v>
      </c>
      <c r="B261" s="35"/>
      <c r="C261" s="36"/>
      <c r="D261" s="37"/>
      <c r="E261" s="24">
        <f t="shared" si="93"/>
      </c>
      <c r="F261" s="36"/>
      <c r="G261" s="36"/>
      <c r="H261" s="50">
        <f t="shared" si="94"/>
        <v>0</v>
      </c>
      <c r="I261" s="36">
        <f>(F261-E266)/(G266-E266)</f>
        <v>0</v>
      </c>
      <c r="J261" s="36">
        <f t="shared" si="95"/>
        <v>0.64</v>
      </c>
      <c r="K261" s="36"/>
      <c r="L261" s="36"/>
      <c r="M261" s="41"/>
    </row>
    <row r="262" spans="1:13" ht="15">
      <c r="A262" s="10">
        <f t="shared" si="92"/>
        <v>40705</v>
      </c>
      <c r="B262" s="35"/>
      <c r="C262" s="36"/>
      <c r="D262" s="37"/>
      <c r="E262" s="24">
        <f t="shared" si="93"/>
      </c>
      <c r="F262" s="36"/>
      <c r="G262" s="36"/>
      <c r="H262" s="50">
        <f t="shared" si="94"/>
        <v>0</v>
      </c>
      <c r="I262" s="36">
        <f>(F262-E266)/(G266-E266)</f>
        <v>0</v>
      </c>
      <c r="J262" s="36">
        <f t="shared" si="95"/>
        <v>0.64</v>
      </c>
      <c r="K262" s="36"/>
      <c r="L262" s="36"/>
      <c r="M262" s="42"/>
    </row>
    <row r="263" spans="1:13" ht="15">
      <c r="A263" s="11">
        <f t="shared" si="92"/>
        <v>40706</v>
      </c>
      <c r="B263" s="38"/>
      <c r="C263" s="39"/>
      <c r="D263" s="39"/>
      <c r="E263" s="25">
        <f t="shared" si="93"/>
      </c>
      <c r="F263" s="39"/>
      <c r="G263" s="39"/>
      <c r="H263" s="50">
        <f t="shared" si="94"/>
        <v>0</v>
      </c>
      <c r="I263" s="36">
        <f>(F263-E266)/(G266-E266)</f>
        <v>0</v>
      </c>
      <c r="J263" s="36">
        <f t="shared" si="95"/>
        <v>0.64</v>
      </c>
      <c r="K263" s="36"/>
      <c r="L263" s="36"/>
      <c r="M263" s="43"/>
    </row>
    <row r="264" spans="1:13" ht="15.75" thickBot="1">
      <c r="A264" s="12"/>
      <c r="B264" s="8"/>
      <c r="C264" s="8"/>
      <c r="D264" s="4">
        <f>SUM(D257:D263)</f>
        <v>0</v>
      </c>
      <c r="E264" s="8"/>
      <c r="F264" s="8"/>
      <c r="G264" s="8"/>
      <c r="H264" s="51"/>
      <c r="I264" s="8"/>
      <c r="J264" s="8"/>
      <c r="K264" s="8"/>
      <c r="L264" s="8"/>
      <c r="M264" s="7"/>
    </row>
    <row r="265" spans="1:227" s="2" customFormat="1" ht="15.75" customHeight="1" thickBot="1">
      <c r="A265" s="55" t="s">
        <v>8</v>
      </c>
      <c r="B265" s="26"/>
      <c r="C265" s="27">
        <f>SUM(C257:C263)</f>
        <v>0</v>
      </c>
      <c r="D265" s="28" t="str">
        <f>TEXT(FLOOR(D264/60,1),"00")&amp;":"&amp;TEXT(MOD(D264,60),"00")</f>
        <v>00:00</v>
      </c>
      <c r="E265" s="29">
        <f>IF(SUM(E257:E263)=0,"",AVERAGE(E257:E263))</f>
      </c>
      <c r="F265" s="30">
        <f>IF(SUM(F257:F263)=0,"",AVERAGE(F257:F263))</f>
      </c>
      <c r="G265" s="30">
        <f>SUM(G257:G263)</f>
        <v>0</v>
      </c>
      <c r="H265" s="52">
        <f>SUM(H257:H263)</f>
        <v>0</v>
      </c>
      <c r="I265" s="30"/>
      <c r="J265" s="30"/>
      <c r="K265" s="31"/>
      <c r="L265" s="30">
        <f>IF(SUM(L257:L263)=0,"",AVERAGE(L257:L263))</f>
      </c>
      <c r="M265" s="57" t="s">
        <v>20</v>
      </c>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row>
    <row r="266" spans="1:227" s="3" customFormat="1" ht="16.5" customHeight="1" thickBot="1">
      <c r="A266" s="56"/>
      <c r="B266" s="13" t="s">
        <v>13</v>
      </c>
      <c r="C266" s="44"/>
      <c r="D266" s="13" t="s">
        <v>12</v>
      </c>
      <c r="E266" s="45"/>
      <c r="F266" s="13" t="s">
        <v>22</v>
      </c>
      <c r="G266" s="45">
        <v>184</v>
      </c>
      <c r="H266" s="53"/>
      <c r="I266" s="6"/>
      <c r="J266" s="6"/>
      <c r="K266" s="6"/>
      <c r="L266" s="22" t="s">
        <v>7</v>
      </c>
      <c r="M266" s="58"/>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row>
    <row r="267" spans="1:13" ht="15">
      <c r="A267" s="9" t="str">
        <f aca="true" t="shared" si="96" ref="A267:A274">IF(MOD(ROW(),A$1+4)=3,"Semaine:"&amp;INT((A268-(DATE(YEAR(A268-WEEKDAY(A268-1)+4),1,3)-WEEKDAY(DATE(YEAR(A268-WEEKDAY(A268-1)+4),1,3)))+5)/7),DATE(An,1,ROW()-(INT(ROW()/(A$1+4))*3))-2-IF(A$1=6,0,(IF(A$1=5,-1,1)*INT((ROW()-(INT(ROW()/(A$1+4))*3)-4)/(A$1+1))))-MOD(WEEKDAY(DATE(An,1,1),2),7))</f>
        <v>Semaine:24</v>
      </c>
      <c r="B267" s="14"/>
      <c r="C267" s="15"/>
      <c r="D267" s="15"/>
      <c r="E267" s="15"/>
      <c r="F267" s="15"/>
      <c r="G267" s="15"/>
      <c r="H267" s="54"/>
      <c r="I267" s="15"/>
      <c r="J267" s="15"/>
      <c r="K267" s="46"/>
      <c r="L267" s="46"/>
      <c r="M267" s="18"/>
    </row>
    <row r="268" spans="1:13" ht="15">
      <c r="A268" s="17">
        <f t="shared" si="96"/>
        <v>40707</v>
      </c>
      <c r="B268" s="33"/>
      <c r="C268" s="34"/>
      <c r="D268" s="34"/>
      <c r="E268" s="23">
        <f>IF(D268=0,"",C268/D268*60)</f>
      </c>
      <c r="F268" s="34"/>
      <c r="G268" s="34"/>
      <c r="H268" s="50">
        <f>D268*I268*J268</f>
        <v>0</v>
      </c>
      <c r="I268" s="36">
        <f>(F268-E277)/(G277-E277)</f>
        <v>0</v>
      </c>
      <c r="J268" s="36">
        <f>0.64*EXP(I268*1.92)</f>
        <v>0.64</v>
      </c>
      <c r="K268" s="36"/>
      <c r="L268" s="36"/>
      <c r="M268" s="40"/>
    </row>
    <row r="269" spans="1:13" ht="15">
      <c r="A269" s="10">
        <f t="shared" si="96"/>
        <v>40708</v>
      </c>
      <c r="B269" s="35"/>
      <c r="C269" s="36"/>
      <c r="D269" s="36"/>
      <c r="E269" s="24">
        <f aca="true" t="shared" si="97" ref="E269:E274">IF(D269=0,"",C269/D269*60)</f>
      </c>
      <c r="F269" s="36"/>
      <c r="G269" s="36"/>
      <c r="H269" s="50">
        <f aca="true" t="shared" si="98" ref="H269:H274">D269*I269*J269</f>
        <v>0</v>
      </c>
      <c r="I269" s="36">
        <f>(F269-E277)/(G277-E277)</f>
        <v>0</v>
      </c>
      <c r="J269" s="36">
        <f aca="true" t="shared" si="99" ref="J269:J274">0.64*EXP(I269*1.92)</f>
        <v>0.64</v>
      </c>
      <c r="K269" s="36"/>
      <c r="L269" s="36"/>
      <c r="M269" s="41"/>
    </row>
    <row r="270" spans="1:13" ht="15">
      <c r="A270" s="10">
        <f t="shared" si="96"/>
        <v>40709</v>
      </c>
      <c r="B270" s="35"/>
      <c r="C270" s="36"/>
      <c r="D270" s="36"/>
      <c r="E270" s="24">
        <f t="shared" si="97"/>
      </c>
      <c r="F270" s="36"/>
      <c r="G270" s="36"/>
      <c r="H270" s="50">
        <f t="shared" si="98"/>
        <v>0</v>
      </c>
      <c r="I270" s="36">
        <f>(F270-E277)/(G277-E277)</f>
        <v>0</v>
      </c>
      <c r="J270" s="36">
        <f t="shared" si="99"/>
        <v>0.64</v>
      </c>
      <c r="K270" s="36"/>
      <c r="L270" s="36"/>
      <c r="M270" s="41"/>
    </row>
    <row r="271" spans="1:13" ht="15">
      <c r="A271" s="10">
        <f t="shared" si="96"/>
        <v>40710</v>
      </c>
      <c r="B271" s="35"/>
      <c r="C271" s="36"/>
      <c r="D271" s="37"/>
      <c r="E271" s="24">
        <f t="shared" si="97"/>
      </c>
      <c r="F271" s="36"/>
      <c r="G271" s="36"/>
      <c r="H271" s="50">
        <f t="shared" si="98"/>
        <v>0</v>
      </c>
      <c r="I271" s="36">
        <f>(F271-E277)/(G277-E277)</f>
        <v>0</v>
      </c>
      <c r="J271" s="36">
        <f t="shared" si="99"/>
        <v>0.64</v>
      </c>
      <c r="K271" s="36"/>
      <c r="L271" s="36"/>
      <c r="M271" s="41"/>
    </row>
    <row r="272" spans="1:13" ht="15">
      <c r="A272" s="10">
        <f t="shared" si="96"/>
        <v>40711</v>
      </c>
      <c r="B272" s="35"/>
      <c r="C272" s="36"/>
      <c r="D272" s="37"/>
      <c r="E272" s="24">
        <f t="shared" si="97"/>
      </c>
      <c r="F272" s="36"/>
      <c r="G272" s="36"/>
      <c r="H272" s="50">
        <f t="shared" si="98"/>
        <v>0</v>
      </c>
      <c r="I272" s="36">
        <f>(F272-E277)/(G277-E277)</f>
        <v>0</v>
      </c>
      <c r="J272" s="36">
        <f t="shared" si="99"/>
        <v>0.64</v>
      </c>
      <c r="K272" s="36"/>
      <c r="L272" s="36"/>
      <c r="M272" s="41"/>
    </row>
    <row r="273" spans="1:13" ht="15">
      <c r="A273" s="10">
        <f t="shared" si="96"/>
        <v>40712</v>
      </c>
      <c r="B273" s="35"/>
      <c r="C273" s="36"/>
      <c r="D273" s="37"/>
      <c r="E273" s="24">
        <f t="shared" si="97"/>
      </c>
      <c r="F273" s="36"/>
      <c r="G273" s="36"/>
      <c r="H273" s="50">
        <f t="shared" si="98"/>
        <v>0</v>
      </c>
      <c r="I273" s="36">
        <f>(F273-E277)/(G277-E277)</f>
        <v>0</v>
      </c>
      <c r="J273" s="36">
        <f t="shared" si="99"/>
        <v>0.64</v>
      </c>
      <c r="K273" s="36"/>
      <c r="L273" s="36"/>
      <c r="M273" s="42"/>
    </row>
    <row r="274" spans="1:13" ht="15">
      <c r="A274" s="11">
        <f t="shared" si="96"/>
        <v>40713</v>
      </c>
      <c r="B274" s="38"/>
      <c r="C274" s="39"/>
      <c r="D274" s="39"/>
      <c r="E274" s="25">
        <f t="shared" si="97"/>
      </c>
      <c r="F274" s="39"/>
      <c r="G274" s="39"/>
      <c r="H274" s="50">
        <f t="shared" si="98"/>
        <v>0</v>
      </c>
      <c r="I274" s="36">
        <f>(F274-E277)/(G277-E277)</f>
        <v>0</v>
      </c>
      <c r="J274" s="36">
        <f t="shared" si="99"/>
        <v>0.64</v>
      </c>
      <c r="K274" s="36"/>
      <c r="L274" s="36"/>
      <c r="M274" s="43"/>
    </row>
    <row r="275" spans="1:13" ht="15.75" thickBot="1">
      <c r="A275" s="12"/>
      <c r="B275" s="8"/>
      <c r="C275" s="8"/>
      <c r="D275" s="4">
        <f>SUM(D268:D274)</f>
        <v>0</v>
      </c>
      <c r="E275" s="8"/>
      <c r="F275" s="8"/>
      <c r="G275" s="8"/>
      <c r="H275" s="51"/>
      <c r="I275" s="8"/>
      <c r="J275" s="8"/>
      <c r="K275" s="8"/>
      <c r="L275" s="8"/>
      <c r="M275" s="7"/>
    </row>
    <row r="276" spans="1:227" s="2" customFormat="1" ht="15.75" customHeight="1" thickBot="1">
      <c r="A276" s="55" t="s">
        <v>8</v>
      </c>
      <c r="B276" s="26"/>
      <c r="C276" s="27">
        <f>SUM(C268:C274)</f>
        <v>0</v>
      </c>
      <c r="D276" s="28" t="str">
        <f>TEXT(FLOOR(D275/60,1),"00")&amp;":"&amp;TEXT(MOD(D275,60),"00")</f>
        <v>00:00</v>
      </c>
      <c r="E276" s="29">
        <f>IF(SUM(E268:E274)=0,"",AVERAGE(E268:E274))</f>
      </c>
      <c r="F276" s="30">
        <f>IF(SUM(F268:F274)=0,"",AVERAGE(F268:F274))</f>
      </c>
      <c r="G276" s="30">
        <f>SUM(G268:G274)</f>
        <v>0</v>
      </c>
      <c r="H276" s="52">
        <f>SUM(H268:H274)</f>
        <v>0</v>
      </c>
      <c r="I276" s="30"/>
      <c r="J276" s="30"/>
      <c r="K276" s="31"/>
      <c r="L276" s="30">
        <f>IF(SUM(L268:L274)=0,"",AVERAGE(L268:L274))</f>
      </c>
      <c r="M276" s="57" t="s">
        <v>20</v>
      </c>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row>
    <row r="277" spans="1:227" s="3" customFormat="1" ht="16.5" customHeight="1" thickBot="1">
      <c r="A277" s="56"/>
      <c r="B277" s="13" t="s">
        <v>13</v>
      </c>
      <c r="C277" s="44"/>
      <c r="D277" s="13" t="s">
        <v>12</v>
      </c>
      <c r="E277" s="45"/>
      <c r="F277" s="13" t="s">
        <v>22</v>
      </c>
      <c r="G277" s="45">
        <v>184</v>
      </c>
      <c r="H277" s="53"/>
      <c r="I277" s="6"/>
      <c r="J277" s="6"/>
      <c r="K277" s="6"/>
      <c r="L277" s="22" t="s">
        <v>7</v>
      </c>
      <c r="M277" s="58"/>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c r="HS277" s="5"/>
    </row>
    <row r="278" spans="1:13" ht="15">
      <c r="A278" s="9" t="str">
        <f aca="true" t="shared" si="100" ref="A278:A285">IF(MOD(ROW(),A$1+4)=3,"Semaine:"&amp;INT((A279-(DATE(YEAR(A279-WEEKDAY(A279-1)+4),1,3)-WEEKDAY(DATE(YEAR(A279-WEEKDAY(A279-1)+4),1,3)))+5)/7),DATE(An,1,ROW()-(INT(ROW()/(A$1+4))*3))-2-IF(A$1=6,0,(IF(A$1=5,-1,1)*INT((ROW()-(INT(ROW()/(A$1+4))*3)-4)/(A$1+1))))-MOD(WEEKDAY(DATE(An,1,1),2),7))</f>
        <v>Semaine:25</v>
      </c>
      <c r="B278" s="14"/>
      <c r="C278" s="15"/>
      <c r="D278" s="15"/>
      <c r="E278" s="15"/>
      <c r="F278" s="15"/>
      <c r="G278" s="15"/>
      <c r="H278" s="54"/>
      <c r="I278" s="15"/>
      <c r="J278" s="15"/>
      <c r="K278" s="46"/>
      <c r="L278" s="46"/>
      <c r="M278" s="18"/>
    </row>
    <row r="279" spans="1:13" ht="15">
      <c r="A279" s="17">
        <f t="shared" si="100"/>
        <v>40714</v>
      </c>
      <c r="B279" s="33"/>
      <c r="C279" s="34"/>
      <c r="D279" s="34"/>
      <c r="E279" s="23">
        <f>IF(D279=0,"",C279/D279*60)</f>
      </c>
      <c r="F279" s="34"/>
      <c r="G279" s="34"/>
      <c r="H279" s="50">
        <f>D279*I279*J279</f>
        <v>0</v>
      </c>
      <c r="I279" s="36">
        <f>(F279-E288)/(G288-E288)</f>
        <v>0</v>
      </c>
      <c r="J279" s="36">
        <f>0.64*EXP(I279*1.92)</f>
        <v>0.64</v>
      </c>
      <c r="K279" s="36"/>
      <c r="L279" s="36"/>
      <c r="M279" s="40"/>
    </row>
    <row r="280" spans="1:13" ht="15">
      <c r="A280" s="10">
        <f t="shared" si="100"/>
        <v>40715</v>
      </c>
      <c r="B280" s="35"/>
      <c r="C280" s="36"/>
      <c r="D280" s="36"/>
      <c r="E280" s="24">
        <f aca="true" t="shared" si="101" ref="E280:E285">IF(D280=0,"",C280/D280*60)</f>
      </c>
      <c r="F280" s="36"/>
      <c r="G280" s="36"/>
      <c r="H280" s="50">
        <f aca="true" t="shared" si="102" ref="H280:H285">D280*I280*J280</f>
        <v>0</v>
      </c>
      <c r="I280" s="36">
        <f>(F280-E288)/(G288-E288)</f>
        <v>0</v>
      </c>
      <c r="J280" s="36">
        <f aca="true" t="shared" si="103" ref="J280:J285">0.64*EXP(I280*1.92)</f>
        <v>0.64</v>
      </c>
      <c r="K280" s="36"/>
      <c r="L280" s="36"/>
      <c r="M280" s="41"/>
    </row>
    <row r="281" spans="1:13" ht="15">
      <c r="A281" s="10">
        <f t="shared" si="100"/>
        <v>40716</v>
      </c>
      <c r="B281" s="35"/>
      <c r="C281" s="36"/>
      <c r="D281" s="36"/>
      <c r="E281" s="24">
        <f t="shared" si="101"/>
      </c>
      <c r="F281" s="36"/>
      <c r="G281" s="36"/>
      <c r="H281" s="50">
        <f t="shared" si="102"/>
        <v>0</v>
      </c>
      <c r="I281" s="36">
        <f>(F281-E288)/(G288-E288)</f>
        <v>0</v>
      </c>
      <c r="J281" s="36">
        <f t="shared" si="103"/>
        <v>0.64</v>
      </c>
      <c r="K281" s="36"/>
      <c r="L281" s="36"/>
      <c r="M281" s="41"/>
    </row>
    <row r="282" spans="1:13" ht="15">
      <c r="A282" s="10">
        <f t="shared" si="100"/>
        <v>40717</v>
      </c>
      <c r="B282" s="35"/>
      <c r="C282" s="36"/>
      <c r="D282" s="37"/>
      <c r="E282" s="24">
        <f t="shared" si="101"/>
      </c>
      <c r="F282" s="36"/>
      <c r="G282" s="36"/>
      <c r="H282" s="50">
        <f t="shared" si="102"/>
        <v>0</v>
      </c>
      <c r="I282" s="36">
        <f>(F282-E288)/(G288-E288)</f>
        <v>0</v>
      </c>
      <c r="J282" s="36">
        <f t="shared" si="103"/>
        <v>0.64</v>
      </c>
      <c r="K282" s="36"/>
      <c r="L282" s="36"/>
      <c r="M282" s="41"/>
    </row>
    <row r="283" spans="1:13" ht="15">
      <c r="A283" s="10">
        <f t="shared" si="100"/>
        <v>40718</v>
      </c>
      <c r="B283" s="35"/>
      <c r="C283" s="36"/>
      <c r="D283" s="37"/>
      <c r="E283" s="24">
        <f t="shared" si="101"/>
      </c>
      <c r="F283" s="36"/>
      <c r="G283" s="36"/>
      <c r="H283" s="50">
        <f t="shared" si="102"/>
        <v>0</v>
      </c>
      <c r="I283" s="36">
        <f>(F283-E288)/(G288-E288)</f>
        <v>0</v>
      </c>
      <c r="J283" s="36">
        <f t="shared" si="103"/>
        <v>0.64</v>
      </c>
      <c r="K283" s="36"/>
      <c r="L283" s="36"/>
      <c r="M283" s="41"/>
    </row>
    <row r="284" spans="1:13" ht="15">
      <c r="A284" s="10">
        <f t="shared" si="100"/>
        <v>40719</v>
      </c>
      <c r="B284" s="35"/>
      <c r="C284" s="36"/>
      <c r="D284" s="37"/>
      <c r="E284" s="24">
        <f t="shared" si="101"/>
      </c>
      <c r="F284" s="36"/>
      <c r="G284" s="36"/>
      <c r="H284" s="50">
        <f t="shared" si="102"/>
        <v>0</v>
      </c>
      <c r="I284" s="36">
        <f>(F284-E288)/(G288-E288)</f>
        <v>0</v>
      </c>
      <c r="J284" s="36">
        <f t="shared" si="103"/>
        <v>0.64</v>
      </c>
      <c r="K284" s="36"/>
      <c r="L284" s="36"/>
      <c r="M284" s="42"/>
    </row>
    <row r="285" spans="1:13" ht="15">
      <c r="A285" s="11">
        <f t="shared" si="100"/>
        <v>40720</v>
      </c>
      <c r="B285" s="38"/>
      <c r="C285" s="39"/>
      <c r="D285" s="39"/>
      <c r="E285" s="25">
        <f t="shared" si="101"/>
      </c>
      <c r="F285" s="39"/>
      <c r="G285" s="39"/>
      <c r="H285" s="50">
        <f t="shared" si="102"/>
        <v>0</v>
      </c>
      <c r="I285" s="36">
        <f>(F285-E288)/(G288-E288)</f>
        <v>0</v>
      </c>
      <c r="J285" s="36">
        <f t="shared" si="103"/>
        <v>0.64</v>
      </c>
      <c r="K285" s="36"/>
      <c r="L285" s="36"/>
      <c r="M285" s="43"/>
    </row>
    <row r="286" spans="1:13" ht="15.75" thickBot="1">
      <c r="A286" s="12"/>
      <c r="B286" s="8"/>
      <c r="C286" s="8"/>
      <c r="D286" s="4">
        <f>SUM(D279:D285)</f>
        <v>0</v>
      </c>
      <c r="E286" s="8"/>
      <c r="F286" s="8"/>
      <c r="G286" s="8"/>
      <c r="H286" s="51"/>
      <c r="I286" s="8"/>
      <c r="J286" s="8"/>
      <c r="K286" s="8"/>
      <c r="L286" s="8"/>
      <c r="M286" s="7"/>
    </row>
    <row r="287" spans="1:227" s="2" customFormat="1" ht="15.75" customHeight="1" thickBot="1">
      <c r="A287" s="55" t="s">
        <v>8</v>
      </c>
      <c r="B287" s="26"/>
      <c r="C287" s="27">
        <f>SUM(C279:C285)</f>
        <v>0</v>
      </c>
      <c r="D287" s="28" t="str">
        <f>TEXT(FLOOR(D286/60,1),"00")&amp;":"&amp;TEXT(MOD(D286,60),"00")</f>
        <v>00:00</v>
      </c>
      <c r="E287" s="29">
        <f>IF(SUM(E279:E285)=0,"",AVERAGE(E279:E285))</f>
      </c>
      <c r="F287" s="30">
        <f>IF(SUM(F279:F285)=0,"",AVERAGE(F279:F285))</f>
      </c>
      <c r="G287" s="30">
        <f>SUM(G279:G285)</f>
        <v>0</v>
      </c>
      <c r="H287" s="52">
        <f>SUM(H279:H285)</f>
        <v>0</v>
      </c>
      <c r="I287" s="30"/>
      <c r="J287" s="30"/>
      <c r="K287" s="31"/>
      <c r="L287" s="30">
        <f>IF(SUM(L279:L285)=0,"",AVERAGE(L279:L285))</f>
      </c>
      <c r="M287" s="57" t="s">
        <v>20</v>
      </c>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row>
    <row r="288" spans="1:227" s="3" customFormat="1" ht="16.5" customHeight="1" thickBot="1">
      <c r="A288" s="56"/>
      <c r="B288" s="13" t="s">
        <v>13</v>
      </c>
      <c r="C288" s="44"/>
      <c r="D288" s="13" t="s">
        <v>12</v>
      </c>
      <c r="E288" s="45"/>
      <c r="F288" s="13" t="s">
        <v>22</v>
      </c>
      <c r="G288" s="45">
        <v>184</v>
      </c>
      <c r="H288" s="53"/>
      <c r="I288" s="6"/>
      <c r="J288" s="6"/>
      <c r="K288" s="6"/>
      <c r="L288" s="22" t="s">
        <v>7</v>
      </c>
      <c r="M288" s="58"/>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c r="HS288" s="5"/>
    </row>
    <row r="289" spans="1:13" ht="15">
      <c r="A289" s="9" t="str">
        <f aca="true" t="shared" si="104" ref="A289:A296">IF(MOD(ROW(),A$1+4)=3,"Semaine:"&amp;INT((A290-(DATE(YEAR(A290-WEEKDAY(A290-1)+4),1,3)-WEEKDAY(DATE(YEAR(A290-WEEKDAY(A290-1)+4),1,3)))+5)/7),DATE(An,1,ROW()-(INT(ROW()/(A$1+4))*3))-2-IF(A$1=6,0,(IF(A$1=5,-1,1)*INT((ROW()-(INT(ROW()/(A$1+4))*3)-4)/(A$1+1))))-MOD(WEEKDAY(DATE(An,1,1),2),7))</f>
        <v>Semaine:26</v>
      </c>
      <c r="B289" s="14"/>
      <c r="C289" s="15"/>
      <c r="D289" s="15"/>
      <c r="E289" s="15"/>
      <c r="F289" s="15"/>
      <c r="G289" s="15"/>
      <c r="H289" s="54"/>
      <c r="I289" s="15"/>
      <c r="J289" s="15"/>
      <c r="K289" s="46"/>
      <c r="L289" s="46"/>
      <c r="M289" s="18"/>
    </row>
    <row r="290" spans="1:13" ht="15">
      <c r="A290" s="17">
        <f t="shared" si="104"/>
        <v>40721</v>
      </c>
      <c r="B290" s="33"/>
      <c r="C290" s="34"/>
      <c r="D290" s="34"/>
      <c r="E290" s="23">
        <f>IF(D290=0,"",C290/D290*60)</f>
      </c>
      <c r="F290" s="34"/>
      <c r="G290" s="34"/>
      <c r="H290" s="50">
        <f>D290*I290*J290</f>
        <v>0</v>
      </c>
      <c r="I290" s="36">
        <f>(F290-E299)/(G299-E299)</f>
        <v>0</v>
      </c>
      <c r="J290" s="36">
        <f>0.64*EXP(I290*1.92)</f>
        <v>0.64</v>
      </c>
      <c r="K290" s="36"/>
      <c r="L290" s="36"/>
      <c r="M290" s="40"/>
    </row>
    <row r="291" spans="1:13" ht="15">
      <c r="A291" s="10">
        <f t="shared" si="104"/>
        <v>40722</v>
      </c>
      <c r="B291" s="35"/>
      <c r="C291" s="36"/>
      <c r="D291" s="36"/>
      <c r="E291" s="24">
        <f aca="true" t="shared" si="105" ref="E291:E296">IF(D291=0,"",C291/D291*60)</f>
      </c>
      <c r="F291" s="36"/>
      <c r="G291" s="36"/>
      <c r="H291" s="50">
        <f aca="true" t="shared" si="106" ref="H291:H296">D291*I291*J291</f>
        <v>0</v>
      </c>
      <c r="I291" s="36">
        <f>(F291-E299)/(G299-E299)</f>
        <v>0</v>
      </c>
      <c r="J291" s="36">
        <f aca="true" t="shared" si="107" ref="J291:J296">0.64*EXP(I291*1.92)</f>
        <v>0.64</v>
      </c>
      <c r="K291" s="36"/>
      <c r="L291" s="36"/>
      <c r="M291" s="41"/>
    </row>
    <row r="292" spans="1:13" ht="15">
      <c r="A292" s="10">
        <f t="shared" si="104"/>
        <v>40723</v>
      </c>
      <c r="B292" s="35"/>
      <c r="C292" s="36"/>
      <c r="D292" s="36"/>
      <c r="E292" s="24">
        <f t="shared" si="105"/>
      </c>
      <c r="F292" s="36"/>
      <c r="G292" s="36"/>
      <c r="H292" s="50">
        <f t="shared" si="106"/>
        <v>0</v>
      </c>
      <c r="I292" s="36">
        <f>(F292-E299)/(G299-E299)</f>
        <v>0</v>
      </c>
      <c r="J292" s="36">
        <f t="shared" si="107"/>
        <v>0.64</v>
      </c>
      <c r="K292" s="36"/>
      <c r="L292" s="36"/>
      <c r="M292" s="41"/>
    </row>
    <row r="293" spans="1:13" ht="15">
      <c r="A293" s="10">
        <f t="shared" si="104"/>
        <v>40724</v>
      </c>
      <c r="B293" s="35"/>
      <c r="C293" s="36"/>
      <c r="D293" s="37"/>
      <c r="E293" s="24">
        <f t="shared" si="105"/>
      </c>
      <c r="F293" s="36"/>
      <c r="G293" s="36"/>
      <c r="H293" s="50">
        <f t="shared" si="106"/>
        <v>0</v>
      </c>
      <c r="I293" s="36">
        <f>(F293-E299)/(G299-E299)</f>
        <v>0</v>
      </c>
      <c r="J293" s="36">
        <f t="shared" si="107"/>
        <v>0.64</v>
      </c>
      <c r="K293" s="36"/>
      <c r="L293" s="36"/>
      <c r="M293" s="41"/>
    </row>
    <row r="294" spans="1:13" ht="15">
      <c r="A294" s="10">
        <f t="shared" si="104"/>
        <v>40725</v>
      </c>
      <c r="B294" s="35"/>
      <c r="C294" s="36"/>
      <c r="D294" s="37"/>
      <c r="E294" s="24">
        <f t="shared" si="105"/>
      </c>
      <c r="F294" s="36"/>
      <c r="G294" s="36"/>
      <c r="H294" s="50">
        <f t="shared" si="106"/>
        <v>0</v>
      </c>
      <c r="I294" s="36">
        <f>(F294-E299)/(G299-E299)</f>
        <v>0</v>
      </c>
      <c r="J294" s="36">
        <f t="shared" si="107"/>
        <v>0.64</v>
      </c>
      <c r="K294" s="36"/>
      <c r="L294" s="36"/>
      <c r="M294" s="41"/>
    </row>
    <row r="295" spans="1:13" ht="15">
      <c r="A295" s="10">
        <f t="shared" si="104"/>
        <v>40726</v>
      </c>
      <c r="B295" s="35"/>
      <c r="C295" s="36"/>
      <c r="D295" s="37"/>
      <c r="E295" s="24">
        <f t="shared" si="105"/>
      </c>
      <c r="F295" s="36"/>
      <c r="G295" s="36"/>
      <c r="H295" s="50">
        <f t="shared" si="106"/>
        <v>0</v>
      </c>
      <c r="I295" s="36">
        <f>(F295-E299)/(G299-E299)</f>
        <v>0</v>
      </c>
      <c r="J295" s="36">
        <f t="shared" si="107"/>
        <v>0.64</v>
      </c>
      <c r="K295" s="36"/>
      <c r="L295" s="36"/>
      <c r="M295" s="42"/>
    </row>
    <row r="296" spans="1:13" ht="15">
      <c r="A296" s="11">
        <f t="shared" si="104"/>
        <v>40727</v>
      </c>
      <c r="B296" s="38"/>
      <c r="C296" s="39"/>
      <c r="D296" s="39"/>
      <c r="E296" s="25">
        <f t="shared" si="105"/>
      </c>
      <c r="F296" s="39"/>
      <c r="G296" s="39"/>
      <c r="H296" s="50">
        <f t="shared" si="106"/>
        <v>0</v>
      </c>
      <c r="I296" s="36">
        <f>(F296-E299)/(G299-E299)</f>
        <v>0</v>
      </c>
      <c r="J296" s="36">
        <f t="shared" si="107"/>
        <v>0.64</v>
      </c>
      <c r="K296" s="36"/>
      <c r="L296" s="36"/>
      <c r="M296" s="43"/>
    </row>
    <row r="297" spans="1:13" ht="15.75" thickBot="1">
      <c r="A297" s="12"/>
      <c r="B297" s="8"/>
      <c r="C297" s="8"/>
      <c r="D297" s="4">
        <f>SUM(D290:D296)</f>
        <v>0</v>
      </c>
      <c r="E297" s="8"/>
      <c r="F297" s="8"/>
      <c r="G297" s="8"/>
      <c r="H297" s="51"/>
      <c r="I297" s="8"/>
      <c r="J297" s="8"/>
      <c r="K297" s="8"/>
      <c r="L297" s="8"/>
      <c r="M297" s="7"/>
    </row>
    <row r="298" spans="1:227" s="2" customFormat="1" ht="15.75" customHeight="1" thickBot="1">
      <c r="A298" s="55" t="s">
        <v>8</v>
      </c>
      <c r="B298" s="26"/>
      <c r="C298" s="27">
        <f>SUM(C290:C296)</f>
        <v>0</v>
      </c>
      <c r="D298" s="28" t="str">
        <f>TEXT(FLOOR(D297/60,1),"00")&amp;":"&amp;TEXT(MOD(D297,60),"00")</f>
        <v>00:00</v>
      </c>
      <c r="E298" s="29">
        <f>IF(SUM(E290:E296)=0,"",AVERAGE(E290:E296))</f>
      </c>
      <c r="F298" s="30">
        <f>IF(SUM(F290:F296)=0,"",AVERAGE(F290:F296))</f>
      </c>
      <c r="G298" s="30">
        <f>SUM(G290:G296)</f>
        <v>0</v>
      </c>
      <c r="H298" s="52">
        <f>SUM(H290:H296)</f>
        <v>0</v>
      </c>
      <c r="I298" s="30"/>
      <c r="J298" s="30"/>
      <c r="K298" s="31"/>
      <c r="L298" s="30">
        <f>IF(SUM(L290:L296)=0,"",AVERAGE(L290:L296))</f>
      </c>
      <c r="M298" s="57" t="s">
        <v>20</v>
      </c>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row>
    <row r="299" spans="1:227" s="3" customFormat="1" ht="16.5" customHeight="1" thickBot="1">
      <c r="A299" s="56"/>
      <c r="B299" s="13" t="s">
        <v>13</v>
      </c>
      <c r="C299" s="44"/>
      <c r="D299" s="13" t="s">
        <v>12</v>
      </c>
      <c r="E299" s="45"/>
      <c r="F299" s="13" t="s">
        <v>22</v>
      </c>
      <c r="G299" s="45">
        <v>184</v>
      </c>
      <c r="H299" s="53"/>
      <c r="I299" s="6"/>
      <c r="J299" s="6"/>
      <c r="K299" s="6"/>
      <c r="L299" s="22" t="s">
        <v>7</v>
      </c>
      <c r="M299" s="58"/>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c r="HJ299" s="5"/>
      <c r="HK299" s="5"/>
      <c r="HL299" s="5"/>
      <c r="HM299" s="5"/>
      <c r="HN299" s="5"/>
      <c r="HO299" s="5"/>
      <c r="HP299" s="5"/>
      <c r="HQ299" s="5"/>
      <c r="HR299" s="5"/>
      <c r="HS299" s="5"/>
    </row>
    <row r="300" spans="1:13" ht="15">
      <c r="A300" s="9" t="str">
        <f aca="true" t="shared" si="108" ref="A300:A307">IF(MOD(ROW(),A$1+4)=3,"Semaine:"&amp;INT((A301-(DATE(YEAR(A301-WEEKDAY(A301-1)+4),1,3)-WEEKDAY(DATE(YEAR(A301-WEEKDAY(A301-1)+4),1,3)))+5)/7),DATE(An,1,ROW()-(INT(ROW()/(A$1+4))*3))-2-IF(A$1=6,0,(IF(A$1=5,-1,1)*INT((ROW()-(INT(ROW()/(A$1+4))*3)-4)/(A$1+1))))-MOD(WEEKDAY(DATE(An,1,1),2),7))</f>
        <v>Semaine:27</v>
      </c>
      <c r="B300" s="14"/>
      <c r="C300" s="15"/>
      <c r="D300" s="15"/>
      <c r="E300" s="15"/>
      <c r="F300" s="15"/>
      <c r="G300" s="15"/>
      <c r="H300" s="54"/>
      <c r="I300" s="15"/>
      <c r="J300" s="15"/>
      <c r="K300" s="46"/>
      <c r="L300" s="46"/>
      <c r="M300" s="18"/>
    </row>
    <row r="301" spans="1:13" ht="15">
      <c r="A301" s="17">
        <f t="shared" si="108"/>
        <v>40728</v>
      </c>
      <c r="B301" s="33"/>
      <c r="C301" s="34"/>
      <c r="D301" s="34"/>
      <c r="E301" s="23">
        <f>IF(D301=0,"",C301/D301*60)</f>
      </c>
      <c r="F301" s="34"/>
      <c r="G301" s="34"/>
      <c r="H301" s="50">
        <f>D301*I301*J301</f>
        <v>0</v>
      </c>
      <c r="I301" s="36">
        <f>(F301-E310)/(G310-E310)</f>
        <v>0</v>
      </c>
      <c r="J301" s="36">
        <f>0.64*EXP(I301*1.92)</f>
        <v>0.64</v>
      </c>
      <c r="K301" s="36"/>
      <c r="L301" s="36"/>
      <c r="M301" s="40"/>
    </row>
    <row r="302" spans="1:13" ht="15">
      <c r="A302" s="10">
        <f t="shared" si="108"/>
        <v>40729</v>
      </c>
      <c r="B302" s="35"/>
      <c r="C302" s="36"/>
      <c r="D302" s="36"/>
      <c r="E302" s="24">
        <f aca="true" t="shared" si="109" ref="E302:E307">IF(D302=0,"",C302/D302*60)</f>
      </c>
      <c r="F302" s="36"/>
      <c r="G302" s="36"/>
      <c r="H302" s="50">
        <f aca="true" t="shared" si="110" ref="H302:H307">D302*I302*J302</f>
        <v>0</v>
      </c>
      <c r="I302" s="36">
        <f>(F302-E310)/(G310-E310)</f>
        <v>0</v>
      </c>
      <c r="J302" s="36">
        <f aca="true" t="shared" si="111" ref="J302:J307">0.64*EXP(I302*1.92)</f>
        <v>0.64</v>
      </c>
      <c r="K302" s="36"/>
      <c r="L302" s="36"/>
      <c r="M302" s="41"/>
    </row>
    <row r="303" spans="1:13" ht="15">
      <c r="A303" s="10">
        <f t="shared" si="108"/>
        <v>40730</v>
      </c>
      <c r="B303" s="35"/>
      <c r="C303" s="36"/>
      <c r="D303" s="36"/>
      <c r="E303" s="24">
        <f t="shared" si="109"/>
      </c>
      <c r="F303" s="36"/>
      <c r="G303" s="36"/>
      <c r="H303" s="50">
        <f t="shared" si="110"/>
        <v>0</v>
      </c>
      <c r="I303" s="36">
        <f>(F303-E310)/(G310-E310)</f>
        <v>0</v>
      </c>
      <c r="J303" s="36">
        <f t="shared" si="111"/>
        <v>0.64</v>
      </c>
      <c r="K303" s="36"/>
      <c r="L303" s="36"/>
      <c r="M303" s="41"/>
    </row>
    <row r="304" spans="1:13" ht="15">
      <c r="A304" s="10">
        <f t="shared" si="108"/>
        <v>40731</v>
      </c>
      <c r="B304" s="35"/>
      <c r="C304" s="36"/>
      <c r="D304" s="37"/>
      <c r="E304" s="24">
        <f t="shared" si="109"/>
      </c>
      <c r="F304" s="36"/>
      <c r="G304" s="36"/>
      <c r="H304" s="50">
        <f t="shared" si="110"/>
        <v>0</v>
      </c>
      <c r="I304" s="36">
        <f>(F304-E310)/(G310-E310)</f>
        <v>0</v>
      </c>
      <c r="J304" s="36">
        <f t="shared" si="111"/>
        <v>0.64</v>
      </c>
      <c r="K304" s="36"/>
      <c r="L304" s="36"/>
      <c r="M304" s="41"/>
    </row>
    <row r="305" spans="1:13" ht="15">
      <c r="A305" s="10">
        <f t="shared" si="108"/>
        <v>40732</v>
      </c>
      <c r="B305" s="35"/>
      <c r="C305" s="36"/>
      <c r="D305" s="37"/>
      <c r="E305" s="24">
        <f t="shared" si="109"/>
      </c>
      <c r="F305" s="36"/>
      <c r="G305" s="36"/>
      <c r="H305" s="50">
        <f t="shared" si="110"/>
        <v>0</v>
      </c>
      <c r="I305" s="36">
        <f>(F305-E310)/(G310-E310)</f>
        <v>0</v>
      </c>
      <c r="J305" s="36">
        <f t="shared" si="111"/>
        <v>0.64</v>
      </c>
      <c r="K305" s="36"/>
      <c r="L305" s="36"/>
      <c r="M305" s="41"/>
    </row>
    <row r="306" spans="1:13" ht="15">
      <c r="A306" s="10">
        <f t="shared" si="108"/>
        <v>40733</v>
      </c>
      <c r="B306" s="35"/>
      <c r="C306" s="36"/>
      <c r="D306" s="37"/>
      <c r="E306" s="24">
        <f t="shared" si="109"/>
      </c>
      <c r="F306" s="36"/>
      <c r="G306" s="36"/>
      <c r="H306" s="50">
        <f t="shared" si="110"/>
        <v>0</v>
      </c>
      <c r="I306" s="36">
        <f>(F306-E310)/(G310-E310)</f>
        <v>0</v>
      </c>
      <c r="J306" s="36">
        <f t="shared" si="111"/>
        <v>0.64</v>
      </c>
      <c r="K306" s="36"/>
      <c r="L306" s="36"/>
      <c r="M306" s="42"/>
    </row>
    <row r="307" spans="1:13" ht="15">
      <c r="A307" s="11">
        <f t="shared" si="108"/>
        <v>40734</v>
      </c>
      <c r="B307" s="38"/>
      <c r="C307" s="39"/>
      <c r="D307" s="39"/>
      <c r="E307" s="25">
        <f t="shared" si="109"/>
      </c>
      <c r="F307" s="39"/>
      <c r="G307" s="39"/>
      <c r="H307" s="50">
        <f t="shared" si="110"/>
        <v>0</v>
      </c>
      <c r="I307" s="36">
        <f>(F307-E310)/(G310-E310)</f>
        <v>0</v>
      </c>
      <c r="J307" s="36">
        <f t="shared" si="111"/>
        <v>0.64</v>
      </c>
      <c r="K307" s="36"/>
      <c r="L307" s="36"/>
      <c r="M307" s="43"/>
    </row>
    <row r="308" spans="1:13" ht="15.75" thickBot="1">
      <c r="A308" s="12"/>
      <c r="B308" s="8"/>
      <c r="C308" s="8"/>
      <c r="D308" s="4">
        <f>SUM(D301:D307)</f>
        <v>0</v>
      </c>
      <c r="E308" s="8"/>
      <c r="F308" s="8"/>
      <c r="G308" s="8"/>
      <c r="H308" s="51"/>
      <c r="I308" s="8"/>
      <c r="J308" s="8"/>
      <c r="K308" s="8"/>
      <c r="L308" s="8"/>
      <c r="M308" s="7"/>
    </row>
    <row r="309" spans="1:227" s="2" customFormat="1" ht="15.75" customHeight="1" thickBot="1">
      <c r="A309" s="55" t="s">
        <v>8</v>
      </c>
      <c r="B309" s="26"/>
      <c r="C309" s="27">
        <f>SUM(C301:C307)</f>
        <v>0</v>
      </c>
      <c r="D309" s="28" t="str">
        <f>TEXT(FLOOR(D308/60,1),"00")&amp;":"&amp;TEXT(MOD(D308,60),"00")</f>
        <v>00:00</v>
      </c>
      <c r="E309" s="29">
        <f>IF(SUM(E301:E307)=0,"",AVERAGE(E301:E307))</f>
      </c>
      <c r="F309" s="30">
        <f>IF(SUM(F301:F307)=0,"",AVERAGE(F301:F307))</f>
      </c>
      <c r="G309" s="30">
        <f>SUM(G301:G307)</f>
        <v>0</v>
      </c>
      <c r="H309" s="52">
        <f>SUM(H301:H307)</f>
        <v>0</v>
      </c>
      <c r="I309" s="30"/>
      <c r="J309" s="30"/>
      <c r="K309" s="31"/>
      <c r="L309" s="30">
        <f>IF(SUM(L301:L307)=0,"",AVERAGE(L301:L307))</f>
      </c>
      <c r="M309" s="57" t="s">
        <v>20</v>
      </c>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row>
    <row r="310" spans="1:227" s="3" customFormat="1" ht="16.5" customHeight="1" thickBot="1">
      <c r="A310" s="56"/>
      <c r="B310" s="13" t="s">
        <v>13</v>
      </c>
      <c r="C310" s="44"/>
      <c r="D310" s="13" t="s">
        <v>12</v>
      </c>
      <c r="E310" s="45"/>
      <c r="F310" s="13" t="s">
        <v>22</v>
      </c>
      <c r="G310" s="45">
        <v>184</v>
      </c>
      <c r="H310" s="53"/>
      <c r="I310" s="6"/>
      <c r="J310" s="6"/>
      <c r="K310" s="6"/>
      <c r="L310" s="22" t="s">
        <v>7</v>
      </c>
      <c r="M310" s="58"/>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c r="HJ310" s="5"/>
      <c r="HK310" s="5"/>
      <c r="HL310" s="5"/>
      <c r="HM310" s="5"/>
      <c r="HN310" s="5"/>
      <c r="HO310" s="5"/>
      <c r="HP310" s="5"/>
      <c r="HQ310" s="5"/>
      <c r="HR310" s="5"/>
      <c r="HS310" s="5"/>
    </row>
    <row r="311" spans="1:13" ht="15">
      <c r="A311" s="9" t="str">
        <f aca="true" t="shared" si="112" ref="A311:A318">IF(MOD(ROW(),A$1+4)=3,"Semaine:"&amp;INT((A312-(DATE(YEAR(A312-WEEKDAY(A312-1)+4),1,3)-WEEKDAY(DATE(YEAR(A312-WEEKDAY(A312-1)+4),1,3)))+5)/7),DATE(An,1,ROW()-(INT(ROW()/(A$1+4))*3))-2-IF(A$1=6,0,(IF(A$1=5,-1,1)*INT((ROW()-(INT(ROW()/(A$1+4))*3)-4)/(A$1+1))))-MOD(WEEKDAY(DATE(An,1,1),2),7))</f>
        <v>Semaine:28</v>
      </c>
      <c r="B311" s="14"/>
      <c r="C311" s="15"/>
      <c r="D311" s="15"/>
      <c r="E311" s="15"/>
      <c r="F311" s="15"/>
      <c r="G311" s="15"/>
      <c r="H311" s="54"/>
      <c r="I311" s="15"/>
      <c r="J311" s="15"/>
      <c r="K311" s="46"/>
      <c r="L311" s="46"/>
      <c r="M311" s="18"/>
    </row>
    <row r="312" spans="1:13" ht="15">
      <c r="A312" s="17">
        <f t="shared" si="112"/>
        <v>40735</v>
      </c>
      <c r="B312" s="33"/>
      <c r="C312" s="34"/>
      <c r="D312" s="34"/>
      <c r="E312" s="23">
        <f>IF(D312=0,"",C312/D312*60)</f>
      </c>
      <c r="F312" s="34"/>
      <c r="G312" s="34"/>
      <c r="H312" s="50">
        <f>D312*I312*J312</f>
        <v>0</v>
      </c>
      <c r="I312" s="36">
        <f>(F312-E321)/(G321-E321)</f>
        <v>0</v>
      </c>
      <c r="J312" s="36">
        <f>0.64*EXP(I312*1.92)</f>
        <v>0.64</v>
      </c>
      <c r="K312" s="36"/>
      <c r="L312" s="36"/>
      <c r="M312" s="40"/>
    </row>
    <row r="313" spans="1:13" ht="15">
      <c r="A313" s="10">
        <f t="shared" si="112"/>
        <v>40736</v>
      </c>
      <c r="B313" s="35"/>
      <c r="C313" s="36"/>
      <c r="D313" s="36"/>
      <c r="E313" s="24">
        <f aca="true" t="shared" si="113" ref="E313:E318">IF(D313=0,"",C313/D313*60)</f>
      </c>
      <c r="F313" s="36"/>
      <c r="G313" s="36"/>
      <c r="H313" s="50">
        <f aca="true" t="shared" si="114" ref="H313:H318">D313*I313*J313</f>
        <v>0</v>
      </c>
      <c r="I313" s="36">
        <f>(F313-E321)/(G321-E321)</f>
        <v>0</v>
      </c>
      <c r="J313" s="36">
        <f aca="true" t="shared" si="115" ref="J313:J318">0.64*EXP(I313*1.92)</f>
        <v>0.64</v>
      </c>
      <c r="K313" s="36"/>
      <c r="L313" s="36"/>
      <c r="M313" s="41"/>
    </row>
    <row r="314" spans="1:13" ht="15">
      <c r="A314" s="10">
        <f t="shared" si="112"/>
        <v>40737</v>
      </c>
      <c r="B314" s="35"/>
      <c r="C314" s="36"/>
      <c r="D314" s="36"/>
      <c r="E314" s="24">
        <f t="shared" si="113"/>
      </c>
      <c r="F314" s="36"/>
      <c r="G314" s="36"/>
      <c r="H314" s="50">
        <f t="shared" si="114"/>
        <v>0</v>
      </c>
      <c r="I314" s="36">
        <f>(F314-E321)/(G321-E321)</f>
        <v>0</v>
      </c>
      <c r="J314" s="36">
        <f t="shared" si="115"/>
        <v>0.64</v>
      </c>
      <c r="K314" s="36"/>
      <c r="L314" s="36"/>
      <c r="M314" s="41"/>
    </row>
    <row r="315" spans="1:13" ht="15">
      <c r="A315" s="10">
        <f t="shared" si="112"/>
        <v>40738</v>
      </c>
      <c r="B315" s="35"/>
      <c r="C315" s="36"/>
      <c r="D315" s="37"/>
      <c r="E315" s="24">
        <f t="shared" si="113"/>
      </c>
      <c r="F315" s="36"/>
      <c r="G315" s="36"/>
      <c r="H315" s="50">
        <f t="shared" si="114"/>
        <v>0</v>
      </c>
      <c r="I315" s="36">
        <f>(F315-E321)/(G321-E321)</f>
        <v>0</v>
      </c>
      <c r="J315" s="36">
        <f t="shared" si="115"/>
        <v>0.64</v>
      </c>
      <c r="K315" s="36"/>
      <c r="L315" s="36"/>
      <c r="M315" s="41"/>
    </row>
    <row r="316" spans="1:13" ht="15">
      <c r="A316" s="10">
        <f t="shared" si="112"/>
        <v>40739</v>
      </c>
      <c r="B316" s="35"/>
      <c r="C316" s="36"/>
      <c r="D316" s="37"/>
      <c r="E316" s="24">
        <f t="shared" si="113"/>
      </c>
      <c r="F316" s="36"/>
      <c r="G316" s="36"/>
      <c r="H316" s="50">
        <f t="shared" si="114"/>
        <v>0</v>
      </c>
      <c r="I316" s="36">
        <f>(F316-E321)/(G321-E321)</f>
        <v>0</v>
      </c>
      <c r="J316" s="36">
        <f t="shared" si="115"/>
        <v>0.64</v>
      </c>
      <c r="K316" s="36"/>
      <c r="L316" s="36"/>
      <c r="M316" s="41"/>
    </row>
    <row r="317" spans="1:13" ht="15">
      <c r="A317" s="10">
        <f t="shared" si="112"/>
        <v>40740</v>
      </c>
      <c r="B317" s="35"/>
      <c r="C317" s="36"/>
      <c r="D317" s="37"/>
      <c r="E317" s="24">
        <f t="shared" si="113"/>
      </c>
      <c r="F317" s="36"/>
      <c r="G317" s="36"/>
      <c r="H317" s="50">
        <f t="shared" si="114"/>
        <v>0</v>
      </c>
      <c r="I317" s="36">
        <f>(F317-E321)/(G321-E321)</f>
        <v>0</v>
      </c>
      <c r="J317" s="36">
        <f t="shared" si="115"/>
        <v>0.64</v>
      </c>
      <c r="K317" s="36"/>
      <c r="L317" s="36"/>
      <c r="M317" s="42"/>
    </row>
    <row r="318" spans="1:13" ht="15">
      <c r="A318" s="11">
        <f t="shared" si="112"/>
        <v>40741</v>
      </c>
      <c r="B318" s="38"/>
      <c r="C318" s="39"/>
      <c r="D318" s="39"/>
      <c r="E318" s="25">
        <f t="shared" si="113"/>
      </c>
      <c r="F318" s="39"/>
      <c r="G318" s="39"/>
      <c r="H318" s="50">
        <f t="shared" si="114"/>
        <v>0</v>
      </c>
      <c r="I318" s="36">
        <f>(F318-E321)/(G321-E321)</f>
        <v>0</v>
      </c>
      <c r="J318" s="36">
        <f t="shared" si="115"/>
        <v>0.64</v>
      </c>
      <c r="K318" s="36"/>
      <c r="L318" s="36"/>
      <c r="M318" s="43"/>
    </row>
    <row r="319" spans="1:13" ht="15.75" thickBot="1">
      <c r="A319" s="12"/>
      <c r="B319" s="8"/>
      <c r="C319" s="8"/>
      <c r="D319" s="4">
        <f>SUM(D312:D318)</f>
        <v>0</v>
      </c>
      <c r="E319" s="8"/>
      <c r="F319" s="8"/>
      <c r="G319" s="8"/>
      <c r="H319" s="51"/>
      <c r="I319" s="8"/>
      <c r="J319" s="8"/>
      <c r="K319" s="8"/>
      <c r="L319" s="8"/>
      <c r="M319" s="7"/>
    </row>
    <row r="320" spans="1:227" s="2" customFormat="1" ht="15.75" customHeight="1" thickBot="1">
      <c r="A320" s="55" t="s">
        <v>8</v>
      </c>
      <c r="B320" s="26"/>
      <c r="C320" s="27">
        <f>SUM(C312:C318)</f>
        <v>0</v>
      </c>
      <c r="D320" s="28" t="str">
        <f>TEXT(FLOOR(D319/60,1),"00")&amp;":"&amp;TEXT(MOD(D319,60),"00")</f>
        <v>00:00</v>
      </c>
      <c r="E320" s="29">
        <f>IF(SUM(E312:E318)=0,"",AVERAGE(E312:E318))</f>
      </c>
      <c r="F320" s="30">
        <f>IF(SUM(F312:F318)=0,"",AVERAGE(F312:F318))</f>
      </c>
      <c r="G320" s="30">
        <f>SUM(G312:G318)</f>
        <v>0</v>
      </c>
      <c r="H320" s="52">
        <f>SUM(H312:H318)</f>
        <v>0</v>
      </c>
      <c r="I320" s="30"/>
      <c r="J320" s="30"/>
      <c r="K320" s="31"/>
      <c r="L320" s="30">
        <f>IF(SUM(L312:L318)=0,"",AVERAGE(L312:L318))</f>
      </c>
      <c r="M320" s="57" t="s">
        <v>20</v>
      </c>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row>
    <row r="321" spans="1:227" s="3" customFormat="1" ht="16.5" customHeight="1" thickBot="1">
      <c r="A321" s="56"/>
      <c r="B321" s="13" t="s">
        <v>13</v>
      </c>
      <c r="C321" s="44"/>
      <c r="D321" s="13" t="s">
        <v>12</v>
      </c>
      <c r="E321" s="45"/>
      <c r="F321" s="13" t="s">
        <v>22</v>
      </c>
      <c r="G321" s="45">
        <v>184</v>
      </c>
      <c r="H321" s="53"/>
      <c r="I321" s="6"/>
      <c r="J321" s="6"/>
      <c r="K321" s="6"/>
      <c r="L321" s="22" t="s">
        <v>7</v>
      </c>
      <c r="M321" s="58"/>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c r="HD321" s="5"/>
      <c r="HE321" s="5"/>
      <c r="HF321" s="5"/>
      <c r="HG321" s="5"/>
      <c r="HH321" s="5"/>
      <c r="HI321" s="5"/>
      <c r="HJ321" s="5"/>
      <c r="HK321" s="5"/>
      <c r="HL321" s="5"/>
      <c r="HM321" s="5"/>
      <c r="HN321" s="5"/>
      <c r="HO321" s="5"/>
      <c r="HP321" s="5"/>
      <c r="HQ321" s="5"/>
      <c r="HR321" s="5"/>
      <c r="HS321" s="5"/>
    </row>
    <row r="322" spans="1:13" ht="15">
      <c r="A322" s="9" t="str">
        <f aca="true" t="shared" si="116" ref="A322:A329">IF(MOD(ROW(),A$1+4)=3,"Semaine:"&amp;INT((A323-(DATE(YEAR(A323-WEEKDAY(A323-1)+4),1,3)-WEEKDAY(DATE(YEAR(A323-WEEKDAY(A323-1)+4),1,3)))+5)/7),DATE(An,1,ROW()-(INT(ROW()/(A$1+4))*3))-2-IF(A$1=6,0,(IF(A$1=5,-1,1)*INT((ROW()-(INT(ROW()/(A$1+4))*3)-4)/(A$1+1))))-MOD(WEEKDAY(DATE(An,1,1),2),7))</f>
        <v>Semaine:29</v>
      </c>
      <c r="B322" s="14"/>
      <c r="C322" s="15"/>
      <c r="D322" s="15"/>
      <c r="E322" s="15"/>
      <c r="F322" s="15"/>
      <c r="G322" s="15"/>
      <c r="H322" s="54"/>
      <c r="I322" s="15"/>
      <c r="J322" s="15"/>
      <c r="K322" s="46"/>
      <c r="L322" s="46"/>
      <c r="M322" s="18"/>
    </row>
    <row r="323" spans="1:13" ht="15">
      <c r="A323" s="17">
        <f t="shared" si="116"/>
        <v>40742</v>
      </c>
      <c r="B323" s="33"/>
      <c r="C323" s="34"/>
      <c r="D323" s="34"/>
      <c r="E323" s="23">
        <f>IF(D323=0,"",C323/D323*60)</f>
      </c>
      <c r="F323" s="34"/>
      <c r="G323" s="34"/>
      <c r="H323" s="50">
        <f>D323*I323*J323</f>
        <v>0</v>
      </c>
      <c r="I323" s="36">
        <f>(F323-E332)/(G332-E332)</f>
        <v>0</v>
      </c>
      <c r="J323" s="36">
        <f>0.64*EXP(I323*1.92)</f>
        <v>0.64</v>
      </c>
      <c r="K323" s="36"/>
      <c r="L323" s="36"/>
      <c r="M323" s="40"/>
    </row>
    <row r="324" spans="1:13" ht="15">
      <c r="A324" s="10">
        <f t="shared" si="116"/>
        <v>40743</v>
      </c>
      <c r="B324" s="35"/>
      <c r="C324" s="36"/>
      <c r="D324" s="36"/>
      <c r="E324" s="24">
        <f aca="true" t="shared" si="117" ref="E324:E329">IF(D324=0,"",C324/D324*60)</f>
      </c>
      <c r="F324" s="36"/>
      <c r="G324" s="36"/>
      <c r="H324" s="50">
        <f aca="true" t="shared" si="118" ref="H324:H329">D324*I324*J324</f>
        <v>0</v>
      </c>
      <c r="I324" s="36">
        <f>(F324-E332)/(G332-E332)</f>
        <v>0</v>
      </c>
      <c r="J324" s="36">
        <f aca="true" t="shared" si="119" ref="J324:J329">0.64*EXP(I324*1.92)</f>
        <v>0.64</v>
      </c>
      <c r="K324" s="36"/>
      <c r="L324" s="36"/>
      <c r="M324" s="41"/>
    </row>
    <row r="325" spans="1:13" ht="15">
      <c r="A325" s="10">
        <f t="shared" si="116"/>
        <v>40744</v>
      </c>
      <c r="B325" s="35"/>
      <c r="C325" s="36"/>
      <c r="D325" s="36"/>
      <c r="E325" s="24">
        <f t="shared" si="117"/>
      </c>
      <c r="F325" s="36"/>
      <c r="G325" s="36"/>
      <c r="H325" s="50">
        <f t="shared" si="118"/>
        <v>0</v>
      </c>
      <c r="I325" s="36">
        <f>(F325-E332)/(G332-E332)</f>
        <v>0</v>
      </c>
      <c r="J325" s="36">
        <f t="shared" si="119"/>
        <v>0.64</v>
      </c>
      <c r="K325" s="36"/>
      <c r="L325" s="36"/>
      <c r="M325" s="41"/>
    </row>
    <row r="326" spans="1:13" ht="15">
      <c r="A326" s="10">
        <f t="shared" si="116"/>
        <v>40745</v>
      </c>
      <c r="B326" s="35"/>
      <c r="C326" s="36"/>
      <c r="D326" s="37"/>
      <c r="E326" s="24">
        <f t="shared" si="117"/>
      </c>
      <c r="F326" s="36"/>
      <c r="G326" s="36"/>
      <c r="H326" s="50">
        <f t="shared" si="118"/>
        <v>0</v>
      </c>
      <c r="I326" s="36">
        <f>(F326-E332)/(G332-E332)</f>
        <v>0</v>
      </c>
      <c r="J326" s="36">
        <f t="shared" si="119"/>
        <v>0.64</v>
      </c>
      <c r="K326" s="36"/>
      <c r="L326" s="36"/>
      <c r="M326" s="41"/>
    </row>
    <row r="327" spans="1:13" ht="15">
      <c r="A327" s="10">
        <f t="shared" si="116"/>
        <v>40746</v>
      </c>
      <c r="B327" s="35"/>
      <c r="C327" s="36"/>
      <c r="D327" s="37"/>
      <c r="E327" s="24">
        <f t="shared" si="117"/>
      </c>
      <c r="F327" s="36"/>
      <c r="G327" s="36"/>
      <c r="H327" s="50">
        <f t="shared" si="118"/>
        <v>0</v>
      </c>
      <c r="I327" s="36">
        <f>(F327-E332)/(G332-E332)</f>
        <v>0</v>
      </c>
      <c r="J327" s="36">
        <f t="shared" si="119"/>
        <v>0.64</v>
      </c>
      <c r="K327" s="36"/>
      <c r="L327" s="36"/>
      <c r="M327" s="41"/>
    </row>
    <row r="328" spans="1:13" ht="15">
      <c r="A328" s="10">
        <f t="shared" si="116"/>
        <v>40747</v>
      </c>
      <c r="B328" s="35"/>
      <c r="C328" s="36"/>
      <c r="D328" s="37"/>
      <c r="E328" s="24">
        <f t="shared" si="117"/>
      </c>
      <c r="F328" s="36"/>
      <c r="G328" s="36"/>
      <c r="H328" s="50">
        <f t="shared" si="118"/>
        <v>0</v>
      </c>
      <c r="I328" s="36">
        <f>(F328-E332)/(G332-E332)</f>
        <v>0</v>
      </c>
      <c r="J328" s="36">
        <f t="shared" si="119"/>
        <v>0.64</v>
      </c>
      <c r="K328" s="36"/>
      <c r="L328" s="36"/>
      <c r="M328" s="42"/>
    </row>
    <row r="329" spans="1:13" ht="15">
      <c r="A329" s="11">
        <f t="shared" si="116"/>
        <v>40748</v>
      </c>
      <c r="B329" s="38"/>
      <c r="C329" s="39"/>
      <c r="D329" s="39"/>
      <c r="E329" s="25">
        <f t="shared" si="117"/>
      </c>
      <c r="F329" s="39"/>
      <c r="G329" s="39"/>
      <c r="H329" s="50">
        <f t="shared" si="118"/>
        <v>0</v>
      </c>
      <c r="I329" s="36">
        <f>(F329-E332)/(G332-E332)</f>
        <v>0</v>
      </c>
      <c r="J329" s="36">
        <f t="shared" si="119"/>
        <v>0.64</v>
      </c>
      <c r="K329" s="36"/>
      <c r="L329" s="36"/>
      <c r="M329" s="43"/>
    </row>
    <row r="330" spans="1:13" ht="15.75" thickBot="1">
      <c r="A330" s="12"/>
      <c r="B330" s="8"/>
      <c r="C330" s="8"/>
      <c r="D330" s="4">
        <f>SUM(D323:D329)</f>
        <v>0</v>
      </c>
      <c r="E330" s="8"/>
      <c r="F330" s="8"/>
      <c r="G330" s="8"/>
      <c r="H330" s="51"/>
      <c r="I330" s="8"/>
      <c r="J330" s="8"/>
      <c r="K330" s="8"/>
      <c r="L330" s="8"/>
      <c r="M330" s="7"/>
    </row>
    <row r="331" spans="1:227" s="2" customFormat="1" ht="15.75" customHeight="1" thickBot="1">
      <c r="A331" s="55" t="s">
        <v>8</v>
      </c>
      <c r="B331" s="26"/>
      <c r="C331" s="27">
        <f>SUM(C323:C329)</f>
        <v>0</v>
      </c>
      <c r="D331" s="28" t="str">
        <f>TEXT(FLOOR(D330/60,1),"00")&amp;":"&amp;TEXT(MOD(D330,60),"00")</f>
        <v>00:00</v>
      </c>
      <c r="E331" s="29">
        <f>IF(SUM(E323:E329)=0,"",AVERAGE(E323:E329))</f>
      </c>
      <c r="F331" s="30">
        <f>IF(SUM(F323:F329)=0,"",AVERAGE(F323:F329))</f>
      </c>
      <c r="G331" s="30">
        <f>SUM(G323:G329)</f>
        <v>0</v>
      </c>
      <c r="H331" s="52">
        <f>SUM(H323:H329)</f>
        <v>0</v>
      </c>
      <c r="I331" s="30"/>
      <c r="J331" s="30"/>
      <c r="K331" s="31"/>
      <c r="L331" s="30">
        <f>IF(SUM(L323:L329)=0,"",AVERAGE(L323:L329))</f>
      </c>
      <c r="M331" s="57" t="s">
        <v>20</v>
      </c>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row>
    <row r="332" spans="1:227" s="3" customFormat="1" ht="16.5" customHeight="1" thickBot="1">
      <c r="A332" s="56"/>
      <c r="B332" s="13" t="s">
        <v>13</v>
      </c>
      <c r="C332" s="44"/>
      <c r="D332" s="13" t="s">
        <v>12</v>
      </c>
      <c r="E332" s="45"/>
      <c r="F332" s="13" t="s">
        <v>22</v>
      </c>
      <c r="G332" s="45">
        <v>184</v>
      </c>
      <c r="H332" s="53"/>
      <c r="I332" s="6"/>
      <c r="J332" s="6"/>
      <c r="K332" s="6"/>
      <c r="L332" s="22" t="s">
        <v>7</v>
      </c>
      <c r="M332" s="58"/>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c r="HG332" s="5"/>
      <c r="HH332" s="5"/>
      <c r="HI332" s="5"/>
      <c r="HJ332" s="5"/>
      <c r="HK332" s="5"/>
      <c r="HL332" s="5"/>
      <c r="HM332" s="5"/>
      <c r="HN332" s="5"/>
      <c r="HO332" s="5"/>
      <c r="HP332" s="5"/>
      <c r="HQ332" s="5"/>
      <c r="HR332" s="5"/>
      <c r="HS332" s="5"/>
    </row>
    <row r="333" spans="1:13" ht="15">
      <c r="A333" s="9" t="str">
        <f aca="true" t="shared" si="120" ref="A333:A340">IF(MOD(ROW(),A$1+4)=3,"Semaine:"&amp;INT((A334-(DATE(YEAR(A334-WEEKDAY(A334-1)+4),1,3)-WEEKDAY(DATE(YEAR(A334-WEEKDAY(A334-1)+4),1,3)))+5)/7),DATE(An,1,ROW()-(INT(ROW()/(A$1+4))*3))-2-IF(A$1=6,0,(IF(A$1=5,-1,1)*INT((ROW()-(INT(ROW()/(A$1+4))*3)-4)/(A$1+1))))-MOD(WEEKDAY(DATE(An,1,1),2),7))</f>
        <v>Semaine:30</v>
      </c>
      <c r="B333" s="14"/>
      <c r="C333" s="15"/>
      <c r="D333" s="15"/>
      <c r="E333" s="15"/>
      <c r="F333" s="15"/>
      <c r="G333" s="15"/>
      <c r="H333" s="54"/>
      <c r="I333" s="15"/>
      <c r="J333" s="15"/>
      <c r="K333" s="46"/>
      <c r="L333" s="46"/>
      <c r="M333" s="18"/>
    </row>
    <row r="334" spans="1:13" ht="15">
      <c r="A334" s="17">
        <f t="shared" si="120"/>
        <v>40749</v>
      </c>
      <c r="B334" s="33"/>
      <c r="C334" s="34"/>
      <c r="D334" s="34"/>
      <c r="E334" s="23">
        <f>IF(D334=0,"",C334/D334*60)</f>
      </c>
      <c r="F334" s="34"/>
      <c r="G334" s="34"/>
      <c r="H334" s="50">
        <f>D334*I334*J334</f>
        <v>0</v>
      </c>
      <c r="I334" s="36">
        <f>(F334-E343)/(G343-E343)</f>
        <v>0</v>
      </c>
      <c r="J334" s="36">
        <f>0.64*EXP(I334*1.92)</f>
        <v>0.64</v>
      </c>
      <c r="K334" s="36"/>
      <c r="L334" s="36"/>
      <c r="M334" s="40"/>
    </row>
    <row r="335" spans="1:13" ht="15">
      <c r="A335" s="10">
        <f t="shared" si="120"/>
        <v>40750</v>
      </c>
      <c r="B335" s="35"/>
      <c r="C335" s="36"/>
      <c r="D335" s="36"/>
      <c r="E335" s="24">
        <f aca="true" t="shared" si="121" ref="E335:E340">IF(D335=0,"",C335/D335*60)</f>
      </c>
      <c r="F335" s="36"/>
      <c r="G335" s="36"/>
      <c r="H335" s="50">
        <f aca="true" t="shared" si="122" ref="H335:H340">D335*I335*J335</f>
        <v>0</v>
      </c>
      <c r="I335" s="36">
        <f>(F335-E343)/(G343-E343)</f>
        <v>0</v>
      </c>
      <c r="J335" s="36">
        <f aca="true" t="shared" si="123" ref="J335:J340">0.64*EXP(I335*1.92)</f>
        <v>0.64</v>
      </c>
      <c r="K335" s="36"/>
      <c r="L335" s="36"/>
      <c r="M335" s="41"/>
    </row>
    <row r="336" spans="1:13" ht="15">
      <c r="A336" s="10">
        <f t="shared" si="120"/>
        <v>40751</v>
      </c>
      <c r="B336" s="35"/>
      <c r="C336" s="36"/>
      <c r="D336" s="36"/>
      <c r="E336" s="24">
        <f t="shared" si="121"/>
      </c>
      <c r="F336" s="36"/>
      <c r="G336" s="36"/>
      <c r="H336" s="50">
        <f t="shared" si="122"/>
        <v>0</v>
      </c>
      <c r="I336" s="36">
        <f>(F336-E343)/(G343-E343)</f>
        <v>0</v>
      </c>
      <c r="J336" s="36">
        <f t="shared" si="123"/>
        <v>0.64</v>
      </c>
      <c r="K336" s="36"/>
      <c r="L336" s="36"/>
      <c r="M336" s="41"/>
    </row>
    <row r="337" spans="1:13" ht="15">
      <c r="A337" s="10">
        <f t="shared" si="120"/>
        <v>40752</v>
      </c>
      <c r="B337" s="35"/>
      <c r="C337" s="36"/>
      <c r="D337" s="37"/>
      <c r="E337" s="24">
        <f t="shared" si="121"/>
      </c>
      <c r="F337" s="36"/>
      <c r="G337" s="36"/>
      <c r="H337" s="50">
        <f t="shared" si="122"/>
        <v>0</v>
      </c>
      <c r="I337" s="36">
        <f>(F337-E343)/(G343-E343)</f>
        <v>0</v>
      </c>
      <c r="J337" s="36">
        <f t="shared" si="123"/>
        <v>0.64</v>
      </c>
      <c r="K337" s="36"/>
      <c r="L337" s="36"/>
      <c r="M337" s="41"/>
    </row>
    <row r="338" spans="1:13" ht="15">
      <c r="A338" s="10">
        <f t="shared" si="120"/>
        <v>40753</v>
      </c>
      <c r="B338" s="35"/>
      <c r="C338" s="36"/>
      <c r="D338" s="37"/>
      <c r="E338" s="24">
        <f t="shared" si="121"/>
      </c>
      <c r="F338" s="36"/>
      <c r="G338" s="36"/>
      <c r="H338" s="50">
        <f t="shared" si="122"/>
        <v>0</v>
      </c>
      <c r="I338" s="36">
        <f>(F338-E343)/(G343-E343)</f>
        <v>0</v>
      </c>
      <c r="J338" s="36">
        <f t="shared" si="123"/>
        <v>0.64</v>
      </c>
      <c r="K338" s="36"/>
      <c r="L338" s="36"/>
      <c r="M338" s="41"/>
    </row>
    <row r="339" spans="1:13" ht="15">
      <c r="A339" s="10">
        <f t="shared" si="120"/>
        <v>40754</v>
      </c>
      <c r="B339" s="35"/>
      <c r="C339" s="36"/>
      <c r="D339" s="37"/>
      <c r="E339" s="24">
        <f t="shared" si="121"/>
      </c>
      <c r="F339" s="36"/>
      <c r="G339" s="36"/>
      <c r="H339" s="50">
        <f t="shared" si="122"/>
        <v>0</v>
      </c>
      <c r="I339" s="36">
        <f>(F339-E343)/(G343-E343)</f>
        <v>0</v>
      </c>
      <c r="J339" s="36">
        <f t="shared" si="123"/>
        <v>0.64</v>
      </c>
      <c r="K339" s="36"/>
      <c r="L339" s="36"/>
      <c r="M339" s="42"/>
    </row>
    <row r="340" spans="1:13" ht="15">
      <c r="A340" s="11">
        <f t="shared" si="120"/>
        <v>40755</v>
      </c>
      <c r="B340" s="38"/>
      <c r="C340" s="39"/>
      <c r="D340" s="39"/>
      <c r="E340" s="25">
        <f t="shared" si="121"/>
      </c>
      <c r="F340" s="39"/>
      <c r="G340" s="39"/>
      <c r="H340" s="50">
        <f t="shared" si="122"/>
        <v>0</v>
      </c>
      <c r="I340" s="36">
        <f>(F340-E343)/(G343-E343)</f>
        <v>0</v>
      </c>
      <c r="J340" s="36">
        <f t="shared" si="123"/>
        <v>0.64</v>
      </c>
      <c r="K340" s="36"/>
      <c r="L340" s="36"/>
      <c r="M340" s="43"/>
    </row>
    <row r="341" spans="1:13" ht="15.75" thickBot="1">
      <c r="A341" s="12"/>
      <c r="B341" s="8"/>
      <c r="C341" s="8"/>
      <c r="D341" s="4">
        <f>SUM(D334:D340)</f>
        <v>0</v>
      </c>
      <c r="E341" s="8"/>
      <c r="F341" s="8"/>
      <c r="G341" s="8"/>
      <c r="H341" s="51"/>
      <c r="I341" s="8"/>
      <c r="J341" s="8"/>
      <c r="K341" s="8"/>
      <c r="L341" s="8"/>
      <c r="M341" s="7"/>
    </row>
    <row r="342" spans="1:227" s="2" customFormat="1" ht="15.75" customHeight="1" thickBot="1">
      <c r="A342" s="55" t="s">
        <v>8</v>
      </c>
      <c r="B342" s="26"/>
      <c r="C342" s="27">
        <f>SUM(C334:C340)</f>
        <v>0</v>
      </c>
      <c r="D342" s="28" t="str">
        <f>TEXT(FLOOR(D341/60,1),"00")&amp;":"&amp;TEXT(MOD(D341,60),"00")</f>
        <v>00:00</v>
      </c>
      <c r="E342" s="29">
        <f>IF(SUM(E334:E340)=0,"",AVERAGE(E334:E340))</f>
      </c>
      <c r="F342" s="30">
        <f>IF(SUM(F334:F340)=0,"",AVERAGE(F334:F340))</f>
      </c>
      <c r="G342" s="30">
        <f>SUM(G334:G340)</f>
        <v>0</v>
      </c>
      <c r="H342" s="52">
        <f>SUM(H334:H340)</f>
        <v>0</v>
      </c>
      <c r="I342" s="30"/>
      <c r="J342" s="30"/>
      <c r="K342" s="31"/>
      <c r="L342" s="30">
        <f>IF(SUM(L334:L340)=0,"",AVERAGE(L334:L340))</f>
      </c>
      <c r="M342" s="57" t="s">
        <v>20</v>
      </c>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row>
    <row r="343" spans="1:227" s="3" customFormat="1" ht="16.5" customHeight="1" thickBot="1">
      <c r="A343" s="56"/>
      <c r="B343" s="13" t="s">
        <v>13</v>
      </c>
      <c r="C343" s="44"/>
      <c r="D343" s="13" t="s">
        <v>12</v>
      </c>
      <c r="E343" s="45"/>
      <c r="F343" s="13" t="s">
        <v>22</v>
      </c>
      <c r="G343" s="45">
        <v>184</v>
      </c>
      <c r="H343" s="53"/>
      <c r="I343" s="6"/>
      <c r="J343" s="6"/>
      <c r="K343" s="6"/>
      <c r="L343" s="22" t="s">
        <v>7</v>
      </c>
      <c r="M343" s="58"/>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c r="HG343" s="5"/>
      <c r="HH343" s="5"/>
      <c r="HI343" s="5"/>
      <c r="HJ343" s="5"/>
      <c r="HK343" s="5"/>
      <c r="HL343" s="5"/>
      <c r="HM343" s="5"/>
      <c r="HN343" s="5"/>
      <c r="HO343" s="5"/>
      <c r="HP343" s="5"/>
      <c r="HQ343" s="5"/>
      <c r="HR343" s="5"/>
      <c r="HS343" s="5"/>
    </row>
    <row r="344" spans="1:13" ht="15">
      <c r="A344" s="9" t="str">
        <f aca="true" t="shared" si="124" ref="A344:A351">IF(MOD(ROW(),A$1+4)=3,"Semaine:"&amp;INT((A345-(DATE(YEAR(A345-WEEKDAY(A345-1)+4),1,3)-WEEKDAY(DATE(YEAR(A345-WEEKDAY(A345-1)+4),1,3)))+5)/7),DATE(An,1,ROW()-(INT(ROW()/(A$1+4))*3))-2-IF(A$1=6,0,(IF(A$1=5,-1,1)*INT((ROW()-(INT(ROW()/(A$1+4))*3)-4)/(A$1+1))))-MOD(WEEKDAY(DATE(An,1,1),2),7))</f>
        <v>Semaine:31</v>
      </c>
      <c r="B344" s="14"/>
      <c r="C344" s="15"/>
      <c r="D344" s="15"/>
      <c r="E344" s="15"/>
      <c r="F344" s="15"/>
      <c r="G344" s="15"/>
      <c r="H344" s="54"/>
      <c r="I344" s="15"/>
      <c r="J344" s="15"/>
      <c r="K344" s="46"/>
      <c r="L344" s="46"/>
      <c r="M344" s="18"/>
    </row>
    <row r="345" spans="1:13" ht="15">
      <c r="A345" s="17">
        <f t="shared" si="124"/>
        <v>40756</v>
      </c>
      <c r="B345" s="33"/>
      <c r="C345" s="34"/>
      <c r="D345" s="34"/>
      <c r="E345" s="23">
        <f>IF(D345=0,"",C345/D345*60)</f>
      </c>
      <c r="F345" s="34"/>
      <c r="G345" s="34"/>
      <c r="H345" s="50">
        <f>D345*I345*J345</f>
        <v>0</v>
      </c>
      <c r="I345" s="36">
        <f>(F345-E354)/(G354-E354)</f>
        <v>0</v>
      </c>
      <c r="J345" s="36">
        <f>0.64*EXP(I345*1.92)</f>
        <v>0.64</v>
      </c>
      <c r="K345" s="36"/>
      <c r="L345" s="36"/>
      <c r="M345" s="40"/>
    </row>
    <row r="346" spans="1:13" ht="15">
      <c r="A346" s="10">
        <f t="shared" si="124"/>
        <v>40757</v>
      </c>
      <c r="B346" s="35"/>
      <c r="C346" s="36"/>
      <c r="D346" s="36"/>
      <c r="E346" s="24">
        <f aca="true" t="shared" si="125" ref="E346:E351">IF(D346=0,"",C346/D346*60)</f>
      </c>
      <c r="F346" s="36"/>
      <c r="G346" s="36"/>
      <c r="H346" s="50">
        <f aca="true" t="shared" si="126" ref="H346:H351">D346*I346*J346</f>
        <v>0</v>
      </c>
      <c r="I346" s="36">
        <f>(F346-E354)/(G354-E354)</f>
        <v>0</v>
      </c>
      <c r="J346" s="36">
        <f aca="true" t="shared" si="127" ref="J346:J351">0.64*EXP(I346*1.92)</f>
        <v>0.64</v>
      </c>
      <c r="K346" s="36"/>
      <c r="L346" s="36"/>
      <c r="M346" s="41"/>
    </row>
    <row r="347" spans="1:13" ht="15">
      <c r="A347" s="10">
        <f t="shared" si="124"/>
        <v>40758</v>
      </c>
      <c r="B347" s="35"/>
      <c r="C347" s="36"/>
      <c r="D347" s="36"/>
      <c r="E347" s="24">
        <f t="shared" si="125"/>
      </c>
      <c r="F347" s="36"/>
      <c r="G347" s="36"/>
      <c r="H347" s="50">
        <f t="shared" si="126"/>
        <v>0</v>
      </c>
      <c r="I347" s="36">
        <f>(F347-E354)/(G354-E354)</f>
        <v>0</v>
      </c>
      <c r="J347" s="36">
        <f t="shared" si="127"/>
        <v>0.64</v>
      </c>
      <c r="K347" s="36"/>
      <c r="L347" s="36"/>
      <c r="M347" s="41"/>
    </row>
    <row r="348" spans="1:13" ht="15">
      <c r="A348" s="10">
        <f t="shared" si="124"/>
        <v>40759</v>
      </c>
      <c r="B348" s="35"/>
      <c r="C348" s="36"/>
      <c r="D348" s="37"/>
      <c r="E348" s="24">
        <f t="shared" si="125"/>
      </c>
      <c r="F348" s="36"/>
      <c r="G348" s="36"/>
      <c r="H348" s="50">
        <f t="shared" si="126"/>
        <v>0</v>
      </c>
      <c r="I348" s="36">
        <f>(F348-E354)/(G354-E354)</f>
        <v>0</v>
      </c>
      <c r="J348" s="36">
        <f t="shared" si="127"/>
        <v>0.64</v>
      </c>
      <c r="K348" s="36"/>
      <c r="L348" s="36"/>
      <c r="M348" s="41"/>
    </row>
    <row r="349" spans="1:13" ht="15">
      <c r="A349" s="10">
        <f t="shared" si="124"/>
        <v>40760</v>
      </c>
      <c r="B349" s="35"/>
      <c r="C349" s="36"/>
      <c r="D349" s="37"/>
      <c r="E349" s="24">
        <f t="shared" si="125"/>
      </c>
      <c r="F349" s="36"/>
      <c r="G349" s="36"/>
      <c r="H349" s="50">
        <f t="shared" si="126"/>
        <v>0</v>
      </c>
      <c r="I349" s="36">
        <f>(F349-E354)/(G354-E354)</f>
        <v>0</v>
      </c>
      <c r="J349" s="36">
        <f t="shared" si="127"/>
        <v>0.64</v>
      </c>
      <c r="K349" s="36"/>
      <c r="L349" s="36"/>
      <c r="M349" s="41"/>
    </row>
    <row r="350" spans="1:13" ht="15">
      <c r="A350" s="10">
        <f t="shared" si="124"/>
        <v>40761</v>
      </c>
      <c r="B350" s="35"/>
      <c r="C350" s="36"/>
      <c r="D350" s="37"/>
      <c r="E350" s="24">
        <f t="shared" si="125"/>
      </c>
      <c r="F350" s="36"/>
      <c r="G350" s="36"/>
      <c r="H350" s="50">
        <f t="shared" si="126"/>
        <v>0</v>
      </c>
      <c r="I350" s="36">
        <f>(F350-E354)/(G354-E354)</f>
        <v>0</v>
      </c>
      <c r="J350" s="36">
        <f t="shared" si="127"/>
        <v>0.64</v>
      </c>
      <c r="K350" s="36"/>
      <c r="L350" s="36"/>
      <c r="M350" s="42"/>
    </row>
    <row r="351" spans="1:13" ht="15">
      <c r="A351" s="11">
        <f t="shared" si="124"/>
        <v>40762</v>
      </c>
      <c r="B351" s="38"/>
      <c r="C351" s="39"/>
      <c r="D351" s="39"/>
      <c r="E351" s="25">
        <f t="shared" si="125"/>
      </c>
      <c r="F351" s="39"/>
      <c r="G351" s="39"/>
      <c r="H351" s="50">
        <f t="shared" si="126"/>
        <v>0</v>
      </c>
      <c r="I351" s="36">
        <f>(F351-E354)/(G354-E354)</f>
        <v>0</v>
      </c>
      <c r="J351" s="36">
        <f t="shared" si="127"/>
        <v>0.64</v>
      </c>
      <c r="K351" s="36"/>
      <c r="L351" s="36"/>
      <c r="M351" s="43"/>
    </row>
    <row r="352" spans="1:13" ht="15.75" thickBot="1">
      <c r="A352" s="12"/>
      <c r="B352" s="8"/>
      <c r="C352" s="8"/>
      <c r="D352" s="4">
        <f>SUM(D345:D351)</f>
        <v>0</v>
      </c>
      <c r="E352" s="8"/>
      <c r="F352" s="8"/>
      <c r="G352" s="8"/>
      <c r="H352" s="51"/>
      <c r="I352" s="8"/>
      <c r="J352" s="8"/>
      <c r="K352" s="8"/>
      <c r="L352" s="8"/>
      <c r="M352" s="7"/>
    </row>
    <row r="353" spans="1:227" s="2" customFormat="1" ht="15.75" customHeight="1" thickBot="1">
      <c r="A353" s="55" t="s">
        <v>8</v>
      </c>
      <c r="B353" s="26"/>
      <c r="C353" s="27">
        <f>SUM(C345:C351)</f>
        <v>0</v>
      </c>
      <c r="D353" s="28" t="str">
        <f>TEXT(FLOOR(D352/60,1),"00")&amp;":"&amp;TEXT(MOD(D352,60),"00")</f>
        <v>00:00</v>
      </c>
      <c r="E353" s="29">
        <f>IF(SUM(E345:E351)=0,"",AVERAGE(E345:E351))</f>
      </c>
      <c r="F353" s="30">
        <f>IF(SUM(F345:F351)=0,"",AVERAGE(F345:F351))</f>
      </c>
      <c r="G353" s="30">
        <f>SUM(G345:G351)</f>
        <v>0</v>
      </c>
      <c r="H353" s="52">
        <f>SUM(H345:H351)</f>
        <v>0</v>
      </c>
      <c r="I353" s="30"/>
      <c r="J353" s="30"/>
      <c r="K353" s="31"/>
      <c r="L353" s="30">
        <f>IF(SUM(L345:L351)=0,"",AVERAGE(L345:L351))</f>
      </c>
      <c r="M353" s="57" t="s">
        <v>20</v>
      </c>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row>
    <row r="354" spans="1:227" s="3" customFormat="1" ht="16.5" customHeight="1" thickBot="1">
      <c r="A354" s="56"/>
      <c r="B354" s="13" t="s">
        <v>13</v>
      </c>
      <c r="C354" s="44"/>
      <c r="D354" s="13" t="s">
        <v>12</v>
      </c>
      <c r="E354" s="45"/>
      <c r="F354" s="13" t="s">
        <v>22</v>
      </c>
      <c r="G354" s="45">
        <v>184</v>
      </c>
      <c r="H354" s="53"/>
      <c r="I354" s="6"/>
      <c r="J354" s="6"/>
      <c r="K354" s="6"/>
      <c r="L354" s="22" t="s">
        <v>7</v>
      </c>
      <c r="M354" s="58"/>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c r="HG354" s="5"/>
      <c r="HH354" s="5"/>
      <c r="HI354" s="5"/>
      <c r="HJ354" s="5"/>
      <c r="HK354" s="5"/>
      <c r="HL354" s="5"/>
      <c r="HM354" s="5"/>
      <c r="HN354" s="5"/>
      <c r="HO354" s="5"/>
      <c r="HP354" s="5"/>
      <c r="HQ354" s="5"/>
      <c r="HR354" s="5"/>
      <c r="HS354" s="5"/>
    </row>
    <row r="355" spans="1:13" ht="15">
      <c r="A355" s="9" t="str">
        <f aca="true" t="shared" si="128" ref="A355:A362">IF(MOD(ROW(),A$1+4)=3,"Semaine:"&amp;INT((A356-(DATE(YEAR(A356-WEEKDAY(A356-1)+4),1,3)-WEEKDAY(DATE(YEAR(A356-WEEKDAY(A356-1)+4),1,3)))+5)/7),DATE(An,1,ROW()-(INT(ROW()/(A$1+4))*3))-2-IF(A$1=6,0,(IF(A$1=5,-1,1)*INT((ROW()-(INT(ROW()/(A$1+4))*3)-4)/(A$1+1))))-MOD(WEEKDAY(DATE(An,1,1),2),7))</f>
        <v>Semaine:32</v>
      </c>
      <c r="B355" s="14"/>
      <c r="C355" s="15"/>
      <c r="D355" s="15"/>
      <c r="E355" s="15"/>
      <c r="F355" s="15"/>
      <c r="G355" s="15"/>
      <c r="H355" s="54"/>
      <c r="I355" s="15"/>
      <c r="J355" s="15"/>
      <c r="K355" s="46"/>
      <c r="L355" s="46"/>
      <c r="M355" s="18"/>
    </row>
    <row r="356" spans="1:13" ht="15">
      <c r="A356" s="17">
        <f t="shared" si="128"/>
        <v>40763</v>
      </c>
      <c r="B356" s="33"/>
      <c r="C356" s="34"/>
      <c r="D356" s="34"/>
      <c r="E356" s="23">
        <f>IF(D356=0,"",C356/D356*60)</f>
      </c>
      <c r="F356" s="34"/>
      <c r="G356" s="34"/>
      <c r="H356" s="50">
        <f>D356*I356*J356</f>
        <v>0</v>
      </c>
      <c r="I356" s="36">
        <f>(F356-E365)/(G365-E365)</f>
        <v>0</v>
      </c>
      <c r="J356" s="36">
        <f>0.64*EXP(I356*1.92)</f>
        <v>0.64</v>
      </c>
      <c r="K356" s="36"/>
      <c r="L356" s="36"/>
      <c r="M356" s="40"/>
    </row>
    <row r="357" spans="1:13" ht="15">
      <c r="A357" s="10">
        <f t="shared" si="128"/>
        <v>40764</v>
      </c>
      <c r="B357" s="35"/>
      <c r="C357" s="36"/>
      <c r="D357" s="36"/>
      <c r="E357" s="24">
        <f aca="true" t="shared" si="129" ref="E357:E362">IF(D357=0,"",C357/D357*60)</f>
      </c>
      <c r="F357" s="36"/>
      <c r="G357" s="36"/>
      <c r="H357" s="50">
        <f aca="true" t="shared" si="130" ref="H357:H362">D357*I357*J357</f>
        <v>0</v>
      </c>
      <c r="I357" s="36">
        <f>(F357-E365)/(G365-E365)</f>
        <v>0</v>
      </c>
      <c r="J357" s="36">
        <f aca="true" t="shared" si="131" ref="J357:J362">0.64*EXP(I357*1.92)</f>
        <v>0.64</v>
      </c>
      <c r="K357" s="36"/>
      <c r="L357" s="36"/>
      <c r="M357" s="41"/>
    </row>
    <row r="358" spans="1:13" ht="15">
      <c r="A358" s="10">
        <f t="shared" si="128"/>
        <v>40765</v>
      </c>
      <c r="B358" s="35"/>
      <c r="C358" s="36"/>
      <c r="D358" s="36"/>
      <c r="E358" s="24">
        <f t="shared" si="129"/>
      </c>
      <c r="F358" s="36"/>
      <c r="G358" s="36"/>
      <c r="H358" s="50">
        <f t="shared" si="130"/>
        <v>0</v>
      </c>
      <c r="I358" s="36">
        <f>(F358-E365)/(G365-E365)</f>
        <v>0</v>
      </c>
      <c r="J358" s="36">
        <f t="shared" si="131"/>
        <v>0.64</v>
      </c>
      <c r="K358" s="36"/>
      <c r="L358" s="36"/>
      <c r="M358" s="41"/>
    </row>
    <row r="359" spans="1:13" ht="15">
      <c r="A359" s="10">
        <f t="shared" si="128"/>
        <v>40766</v>
      </c>
      <c r="B359" s="35"/>
      <c r="C359" s="36"/>
      <c r="D359" s="37"/>
      <c r="E359" s="24">
        <f t="shared" si="129"/>
      </c>
      <c r="F359" s="36"/>
      <c r="G359" s="36"/>
      <c r="H359" s="50">
        <f t="shared" si="130"/>
        <v>0</v>
      </c>
      <c r="I359" s="36">
        <f>(F359-E365)/(G365-E365)</f>
        <v>0</v>
      </c>
      <c r="J359" s="36">
        <f t="shared" si="131"/>
        <v>0.64</v>
      </c>
      <c r="K359" s="36"/>
      <c r="L359" s="36"/>
      <c r="M359" s="41"/>
    </row>
    <row r="360" spans="1:13" ht="15">
      <c r="A360" s="10">
        <f t="shared" si="128"/>
        <v>40767</v>
      </c>
      <c r="B360" s="35"/>
      <c r="C360" s="36"/>
      <c r="D360" s="37"/>
      <c r="E360" s="24">
        <f t="shared" si="129"/>
      </c>
      <c r="F360" s="36"/>
      <c r="G360" s="36"/>
      <c r="H360" s="50">
        <f t="shared" si="130"/>
        <v>0</v>
      </c>
      <c r="I360" s="36">
        <f>(F360-E365)/(G365-E365)</f>
        <v>0</v>
      </c>
      <c r="J360" s="36">
        <f t="shared" si="131"/>
        <v>0.64</v>
      </c>
      <c r="K360" s="36"/>
      <c r="L360" s="36"/>
      <c r="M360" s="41"/>
    </row>
    <row r="361" spans="1:13" ht="15">
      <c r="A361" s="10">
        <f t="shared" si="128"/>
        <v>40768</v>
      </c>
      <c r="B361" s="35"/>
      <c r="C361" s="36"/>
      <c r="D361" s="37"/>
      <c r="E361" s="24">
        <f t="shared" si="129"/>
      </c>
      <c r="F361" s="36"/>
      <c r="G361" s="36"/>
      <c r="H361" s="50">
        <f t="shared" si="130"/>
        <v>0</v>
      </c>
      <c r="I361" s="36">
        <f>(F361-E365)/(G365-E365)</f>
        <v>0</v>
      </c>
      <c r="J361" s="36">
        <f t="shared" si="131"/>
        <v>0.64</v>
      </c>
      <c r="K361" s="36"/>
      <c r="L361" s="36"/>
      <c r="M361" s="42"/>
    </row>
    <row r="362" spans="1:13" ht="15">
      <c r="A362" s="11">
        <f t="shared" si="128"/>
        <v>40769</v>
      </c>
      <c r="B362" s="38"/>
      <c r="C362" s="39"/>
      <c r="D362" s="39"/>
      <c r="E362" s="25">
        <f t="shared" si="129"/>
      </c>
      <c r="F362" s="39"/>
      <c r="G362" s="39"/>
      <c r="H362" s="50">
        <f t="shared" si="130"/>
        <v>0</v>
      </c>
      <c r="I362" s="36">
        <f>(F362-E365)/(G365-E365)</f>
        <v>0</v>
      </c>
      <c r="J362" s="36">
        <f t="shared" si="131"/>
        <v>0.64</v>
      </c>
      <c r="K362" s="36"/>
      <c r="L362" s="36"/>
      <c r="M362" s="43"/>
    </row>
    <row r="363" spans="1:13" ht="15.75" thickBot="1">
      <c r="A363" s="12"/>
      <c r="B363" s="8"/>
      <c r="C363" s="8"/>
      <c r="D363" s="4">
        <f>SUM(D356:D362)</f>
        <v>0</v>
      </c>
      <c r="E363" s="8"/>
      <c r="F363" s="8"/>
      <c r="G363" s="8"/>
      <c r="H363" s="51"/>
      <c r="I363" s="8"/>
      <c r="J363" s="8"/>
      <c r="K363" s="8"/>
      <c r="L363" s="8"/>
      <c r="M363" s="7"/>
    </row>
    <row r="364" spans="1:227" s="2" customFormat="1" ht="15.75" customHeight="1" thickBot="1">
      <c r="A364" s="55" t="s">
        <v>8</v>
      </c>
      <c r="B364" s="26"/>
      <c r="C364" s="27">
        <f>SUM(C356:C362)</f>
        <v>0</v>
      </c>
      <c r="D364" s="28" t="str">
        <f>TEXT(FLOOR(D363/60,1),"00")&amp;":"&amp;TEXT(MOD(D363,60),"00")</f>
        <v>00:00</v>
      </c>
      <c r="E364" s="29">
        <f>IF(SUM(E356:E362)=0,"",AVERAGE(E356:E362))</f>
      </c>
      <c r="F364" s="30">
        <f>IF(SUM(F356:F362)=0,"",AVERAGE(F356:F362))</f>
      </c>
      <c r="G364" s="30">
        <f>SUM(G356:G362)</f>
        <v>0</v>
      </c>
      <c r="H364" s="52">
        <f>SUM(H356:H362)</f>
        <v>0</v>
      </c>
      <c r="I364" s="30"/>
      <c r="J364" s="30"/>
      <c r="K364" s="31"/>
      <c r="L364" s="30">
        <f>IF(SUM(L356:L362)=0,"",AVERAGE(L356:L362))</f>
      </c>
      <c r="M364" s="57" t="s">
        <v>20</v>
      </c>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row>
    <row r="365" spans="1:227" s="3" customFormat="1" ht="16.5" customHeight="1" thickBot="1">
      <c r="A365" s="56"/>
      <c r="B365" s="13" t="s">
        <v>13</v>
      </c>
      <c r="C365" s="44"/>
      <c r="D365" s="13" t="s">
        <v>12</v>
      </c>
      <c r="E365" s="45"/>
      <c r="F365" s="13" t="s">
        <v>22</v>
      </c>
      <c r="G365" s="45">
        <v>184</v>
      </c>
      <c r="H365" s="53"/>
      <c r="I365" s="6"/>
      <c r="J365" s="6"/>
      <c r="K365" s="6"/>
      <c r="L365" s="22" t="s">
        <v>7</v>
      </c>
      <c r="M365" s="58"/>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c r="HD365" s="5"/>
      <c r="HE365" s="5"/>
      <c r="HF365" s="5"/>
      <c r="HG365" s="5"/>
      <c r="HH365" s="5"/>
      <c r="HI365" s="5"/>
      <c r="HJ365" s="5"/>
      <c r="HK365" s="5"/>
      <c r="HL365" s="5"/>
      <c r="HM365" s="5"/>
      <c r="HN365" s="5"/>
      <c r="HO365" s="5"/>
      <c r="HP365" s="5"/>
      <c r="HQ365" s="5"/>
      <c r="HR365" s="5"/>
      <c r="HS365" s="5"/>
    </row>
    <row r="366" spans="1:13" ht="15">
      <c r="A366" s="9" t="str">
        <f aca="true" t="shared" si="132" ref="A366:A373">IF(MOD(ROW(),A$1+4)=3,"Semaine:"&amp;INT((A367-(DATE(YEAR(A367-WEEKDAY(A367-1)+4),1,3)-WEEKDAY(DATE(YEAR(A367-WEEKDAY(A367-1)+4),1,3)))+5)/7),DATE(An,1,ROW()-(INT(ROW()/(A$1+4))*3))-2-IF(A$1=6,0,(IF(A$1=5,-1,1)*INT((ROW()-(INT(ROW()/(A$1+4))*3)-4)/(A$1+1))))-MOD(WEEKDAY(DATE(An,1,1),2),7))</f>
        <v>Semaine:33</v>
      </c>
      <c r="B366" s="14"/>
      <c r="C366" s="15"/>
      <c r="D366" s="15"/>
      <c r="E366" s="15"/>
      <c r="F366" s="15"/>
      <c r="G366" s="15"/>
      <c r="H366" s="54"/>
      <c r="I366" s="15"/>
      <c r="J366" s="15"/>
      <c r="K366" s="46"/>
      <c r="L366" s="46"/>
      <c r="M366" s="18"/>
    </row>
    <row r="367" spans="1:13" ht="15">
      <c r="A367" s="17">
        <f t="shared" si="132"/>
        <v>40770</v>
      </c>
      <c r="B367" s="33"/>
      <c r="C367" s="34"/>
      <c r="D367" s="34"/>
      <c r="E367" s="23">
        <f>IF(D367=0,"",C367/D367*60)</f>
      </c>
      <c r="F367" s="34"/>
      <c r="G367" s="34"/>
      <c r="H367" s="50">
        <f>D367*I367*J367</f>
        <v>0</v>
      </c>
      <c r="I367" s="36">
        <f>(F367-E376)/(G376-E376)</f>
        <v>0</v>
      </c>
      <c r="J367" s="36">
        <f>0.64*EXP(I367*1.92)</f>
        <v>0.64</v>
      </c>
      <c r="K367" s="36"/>
      <c r="L367" s="36"/>
      <c r="M367" s="40"/>
    </row>
    <row r="368" spans="1:13" ht="15">
      <c r="A368" s="10">
        <f t="shared" si="132"/>
        <v>40771</v>
      </c>
      <c r="B368" s="35"/>
      <c r="C368" s="36"/>
      <c r="D368" s="36"/>
      <c r="E368" s="24">
        <f aca="true" t="shared" si="133" ref="E368:E373">IF(D368=0,"",C368/D368*60)</f>
      </c>
      <c r="F368" s="36"/>
      <c r="G368" s="36"/>
      <c r="H368" s="50">
        <f aca="true" t="shared" si="134" ref="H368:H373">D368*I368*J368</f>
        <v>0</v>
      </c>
      <c r="I368" s="36">
        <f>(F368-E376)/(G376-E376)</f>
        <v>0</v>
      </c>
      <c r="J368" s="36">
        <f aca="true" t="shared" si="135" ref="J368:J373">0.64*EXP(I368*1.92)</f>
        <v>0.64</v>
      </c>
      <c r="K368" s="36"/>
      <c r="L368" s="36"/>
      <c r="M368" s="41"/>
    </row>
    <row r="369" spans="1:13" ht="15">
      <c r="A369" s="10">
        <f t="shared" si="132"/>
        <v>40772</v>
      </c>
      <c r="B369" s="35"/>
      <c r="C369" s="36"/>
      <c r="D369" s="36"/>
      <c r="E369" s="24">
        <f t="shared" si="133"/>
      </c>
      <c r="F369" s="36"/>
      <c r="G369" s="36"/>
      <c r="H369" s="50">
        <f t="shared" si="134"/>
        <v>0</v>
      </c>
      <c r="I369" s="36">
        <f>(F369-E376)/(G376-E376)</f>
        <v>0</v>
      </c>
      <c r="J369" s="36">
        <f t="shared" si="135"/>
        <v>0.64</v>
      </c>
      <c r="K369" s="36"/>
      <c r="L369" s="36"/>
      <c r="M369" s="41"/>
    </row>
    <row r="370" spans="1:13" ht="15">
      <c r="A370" s="10">
        <f t="shared" si="132"/>
        <v>40773</v>
      </c>
      <c r="B370" s="35"/>
      <c r="C370" s="36"/>
      <c r="D370" s="37"/>
      <c r="E370" s="24">
        <f t="shared" si="133"/>
      </c>
      <c r="F370" s="36"/>
      <c r="G370" s="36"/>
      <c r="H370" s="50">
        <f t="shared" si="134"/>
        <v>0</v>
      </c>
      <c r="I370" s="36">
        <f>(F370-E376)/(G376-E376)</f>
        <v>0</v>
      </c>
      <c r="J370" s="36">
        <f t="shared" si="135"/>
        <v>0.64</v>
      </c>
      <c r="K370" s="36"/>
      <c r="L370" s="36"/>
      <c r="M370" s="41"/>
    </row>
    <row r="371" spans="1:13" ht="15">
      <c r="A371" s="10">
        <f t="shared" si="132"/>
        <v>40774</v>
      </c>
      <c r="B371" s="35"/>
      <c r="C371" s="36"/>
      <c r="D371" s="37"/>
      <c r="E371" s="24">
        <f t="shared" si="133"/>
      </c>
      <c r="F371" s="36"/>
      <c r="G371" s="36"/>
      <c r="H371" s="50">
        <f t="shared" si="134"/>
        <v>0</v>
      </c>
      <c r="I371" s="36">
        <f>(F371-E376)/(G376-E376)</f>
        <v>0</v>
      </c>
      <c r="J371" s="36">
        <f t="shared" si="135"/>
        <v>0.64</v>
      </c>
      <c r="K371" s="36"/>
      <c r="L371" s="36"/>
      <c r="M371" s="41"/>
    </row>
    <row r="372" spans="1:13" ht="15">
      <c r="A372" s="10">
        <f t="shared" si="132"/>
        <v>40775</v>
      </c>
      <c r="B372" s="35"/>
      <c r="C372" s="36"/>
      <c r="D372" s="37"/>
      <c r="E372" s="24">
        <f t="shared" si="133"/>
      </c>
      <c r="F372" s="36"/>
      <c r="G372" s="36"/>
      <c r="H372" s="50">
        <f t="shared" si="134"/>
        <v>0</v>
      </c>
      <c r="I372" s="36">
        <f>(F372-E376)/(G376-E376)</f>
        <v>0</v>
      </c>
      <c r="J372" s="36">
        <f t="shared" si="135"/>
        <v>0.64</v>
      </c>
      <c r="K372" s="36"/>
      <c r="L372" s="36"/>
      <c r="M372" s="42"/>
    </row>
    <row r="373" spans="1:13" ht="15">
      <c r="A373" s="11">
        <f t="shared" si="132"/>
        <v>40776</v>
      </c>
      <c r="B373" s="38"/>
      <c r="C373" s="39"/>
      <c r="D373" s="39"/>
      <c r="E373" s="25">
        <f t="shared" si="133"/>
      </c>
      <c r="F373" s="39"/>
      <c r="G373" s="39"/>
      <c r="H373" s="50">
        <f t="shared" si="134"/>
        <v>0</v>
      </c>
      <c r="I373" s="36">
        <f>(F373-E376)/(G376-E376)</f>
        <v>0</v>
      </c>
      <c r="J373" s="36">
        <f t="shared" si="135"/>
        <v>0.64</v>
      </c>
      <c r="K373" s="36"/>
      <c r="L373" s="36"/>
      <c r="M373" s="43"/>
    </row>
    <row r="374" spans="1:13" ht="15.75" thickBot="1">
      <c r="A374" s="12"/>
      <c r="B374" s="8"/>
      <c r="C374" s="8"/>
      <c r="D374" s="4">
        <f>SUM(D367:D373)</f>
        <v>0</v>
      </c>
      <c r="E374" s="8"/>
      <c r="F374" s="8"/>
      <c r="G374" s="8"/>
      <c r="H374" s="51"/>
      <c r="I374" s="8"/>
      <c r="J374" s="8"/>
      <c r="K374" s="8"/>
      <c r="L374" s="8"/>
      <c r="M374" s="7"/>
    </row>
    <row r="375" spans="1:227" s="2" customFormat="1" ht="15.75" customHeight="1" thickBot="1">
      <c r="A375" s="55" t="s">
        <v>8</v>
      </c>
      <c r="B375" s="26"/>
      <c r="C375" s="27">
        <f>SUM(C367:C373)</f>
        <v>0</v>
      </c>
      <c r="D375" s="28" t="str">
        <f>TEXT(FLOOR(D374/60,1),"00")&amp;":"&amp;TEXT(MOD(D374,60),"00")</f>
        <v>00:00</v>
      </c>
      <c r="E375" s="29">
        <f>IF(SUM(E367:E373)=0,"",AVERAGE(E367:E373))</f>
      </c>
      <c r="F375" s="30">
        <f>IF(SUM(F367:F373)=0,"",AVERAGE(F367:F373))</f>
      </c>
      <c r="G375" s="30">
        <f>SUM(G367:G373)</f>
        <v>0</v>
      </c>
      <c r="H375" s="52">
        <f>SUM(H367:H373)</f>
        <v>0</v>
      </c>
      <c r="I375" s="30"/>
      <c r="J375" s="30"/>
      <c r="K375" s="31"/>
      <c r="L375" s="30">
        <f>IF(SUM(L367:L373)=0,"",AVERAGE(L367:L373))</f>
      </c>
      <c r="M375" s="57" t="s">
        <v>20</v>
      </c>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row>
    <row r="376" spans="1:227" s="3" customFormat="1" ht="16.5" customHeight="1" thickBot="1">
      <c r="A376" s="56"/>
      <c r="B376" s="13" t="s">
        <v>13</v>
      </c>
      <c r="C376" s="44"/>
      <c r="D376" s="13" t="s">
        <v>12</v>
      </c>
      <c r="E376" s="45"/>
      <c r="F376" s="13" t="s">
        <v>22</v>
      </c>
      <c r="G376" s="45">
        <v>184</v>
      </c>
      <c r="H376" s="53"/>
      <c r="I376" s="6"/>
      <c r="J376" s="6"/>
      <c r="K376" s="6"/>
      <c r="L376" s="22" t="s">
        <v>7</v>
      </c>
      <c r="M376" s="58"/>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c r="FL376" s="5"/>
      <c r="FM376" s="5"/>
      <c r="FN376" s="5"/>
      <c r="FO376" s="5"/>
      <c r="FP376" s="5"/>
      <c r="FQ376" s="5"/>
      <c r="FR376" s="5"/>
      <c r="FS376" s="5"/>
      <c r="FT376" s="5"/>
      <c r="FU376" s="5"/>
      <c r="FV376" s="5"/>
      <c r="FW376" s="5"/>
      <c r="FX376" s="5"/>
      <c r="FY376" s="5"/>
      <c r="FZ376" s="5"/>
      <c r="GA376" s="5"/>
      <c r="GB376" s="5"/>
      <c r="GC376" s="5"/>
      <c r="GD376" s="5"/>
      <c r="GE376" s="5"/>
      <c r="GF376" s="5"/>
      <c r="GG376" s="5"/>
      <c r="GH376" s="5"/>
      <c r="GI376" s="5"/>
      <c r="GJ376" s="5"/>
      <c r="GK376" s="5"/>
      <c r="GL376" s="5"/>
      <c r="GM376" s="5"/>
      <c r="GN376" s="5"/>
      <c r="GO376" s="5"/>
      <c r="GP376" s="5"/>
      <c r="GQ376" s="5"/>
      <c r="GR376" s="5"/>
      <c r="GS376" s="5"/>
      <c r="GT376" s="5"/>
      <c r="GU376" s="5"/>
      <c r="GV376" s="5"/>
      <c r="GW376" s="5"/>
      <c r="GX376" s="5"/>
      <c r="GY376" s="5"/>
      <c r="GZ376" s="5"/>
      <c r="HA376" s="5"/>
      <c r="HB376" s="5"/>
      <c r="HC376" s="5"/>
      <c r="HD376" s="5"/>
      <c r="HE376" s="5"/>
      <c r="HF376" s="5"/>
      <c r="HG376" s="5"/>
      <c r="HH376" s="5"/>
      <c r="HI376" s="5"/>
      <c r="HJ376" s="5"/>
      <c r="HK376" s="5"/>
      <c r="HL376" s="5"/>
      <c r="HM376" s="5"/>
      <c r="HN376" s="5"/>
      <c r="HO376" s="5"/>
      <c r="HP376" s="5"/>
      <c r="HQ376" s="5"/>
      <c r="HR376" s="5"/>
      <c r="HS376" s="5"/>
    </row>
    <row r="377" spans="1:13" ht="15">
      <c r="A377" s="9" t="str">
        <f aca="true" t="shared" si="136" ref="A377:A384">IF(MOD(ROW(),A$1+4)=3,"Semaine:"&amp;INT((A378-(DATE(YEAR(A378-WEEKDAY(A378-1)+4),1,3)-WEEKDAY(DATE(YEAR(A378-WEEKDAY(A378-1)+4),1,3)))+5)/7),DATE(An,1,ROW()-(INT(ROW()/(A$1+4))*3))-2-IF(A$1=6,0,(IF(A$1=5,-1,1)*INT((ROW()-(INT(ROW()/(A$1+4))*3)-4)/(A$1+1))))-MOD(WEEKDAY(DATE(An,1,1),2),7))</f>
        <v>Semaine:34</v>
      </c>
      <c r="B377" s="14"/>
      <c r="C377" s="15"/>
      <c r="D377" s="15"/>
      <c r="E377" s="15"/>
      <c r="F377" s="15"/>
      <c r="G377" s="15"/>
      <c r="H377" s="54"/>
      <c r="I377" s="15"/>
      <c r="J377" s="15"/>
      <c r="K377" s="46"/>
      <c r="L377" s="46"/>
      <c r="M377" s="18"/>
    </row>
    <row r="378" spans="1:13" ht="15">
      <c r="A378" s="17">
        <f t="shared" si="136"/>
        <v>40777</v>
      </c>
      <c r="B378" s="33"/>
      <c r="C378" s="34"/>
      <c r="D378" s="34"/>
      <c r="E378" s="23">
        <f>IF(D378=0,"",C378/D378*60)</f>
      </c>
      <c r="F378" s="34"/>
      <c r="G378" s="34"/>
      <c r="H378" s="50">
        <f>D378*I378*J378</f>
        <v>0</v>
      </c>
      <c r="I378" s="36">
        <f>(F378-E387)/(G387-E387)</f>
        <v>0</v>
      </c>
      <c r="J378" s="36">
        <f>0.64*EXP(I378*1.92)</f>
        <v>0.64</v>
      </c>
      <c r="K378" s="36"/>
      <c r="L378" s="36"/>
      <c r="M378" s="40"/>
    </row>
    <row r="379" spans="1:13" ht="15">
      <c r="A379" s="10">
        <f t="shared" si="136"/>
        <v>40778</v>
      </c>
      <c r="B379" s="35"/>
      <c r="C379" s="36"/>
      <c r="D379" s="36"/>
      <c r="E379" s="24">
        <f aca="true" t="shared" si="137" ref="E379:E384">IF(D379=0,"",C379/D379*60)</f>
      </c>
      <c r="F379" s="36"/>
      <c r="G379" s="36"/>
      <c r="H379" s="50">
        <f aca="true" t="shared" si="138" ref="H379:H384">D379*I379*J379</f>
        <v>0</v>
      </c>
      <c r="I379" s="36">
        <f>(F379-E387)/(G387-E387)</f>
        <v>0</v>
      </c>
      <c r="J379" s="36">
        <f aca="true" t="shared" si="139" ref="J379:J384">0.64*EXP(I379*1.92)</f>
        <v>0.64</v>
      </c>
      <c r="K379" s="36"/>
      <c r="L379" s="36"/>
      <c r="M379" s="41"/>
    </row>
    <row r="380" spans="1:13" ht="15">
      <c r="A380" s="10">
        <f t="shared" si="136"/>
        <v>40779</v>
      </c>
      <c r="B380" s="35"/>
      <c r="C380" s="36"/>
      <c r="D380" s="36"/>
      <c r="E380" s="24">
        <f t="shared" si="137"/>
      </c>
      <c r="F380" s="36"/>
      <c r="G380" s="36"/>
      <c r="H380" s="50">
        <f t="shared" si="138"/>
        <v>0</v>
      </c>
      <c r="I380" s="36">
        <f>(F380-E387)/(G387-E387)</f>
        <v>0</v>
      </c>
      <c r="J380" s="36">
        <f t="shared" si="139"/>
        <v>0.64</v>
      </c>
      <c r="K380" s="36"/>
      <c r="L380" s="36"/>
      <c r="M380" s="41"/>
    </row>
    <row r="381" spans="1:13" ht="15">
      <c r="A381" s="10">
        <f t="shared" si="136"/>
        <v>40780</v>
      </c>
      <c r="B381" s="35"/>
      <c r="C381" s="36"/>
      <c r="D381" s="37"/>
      <c r="E381" s="24">
        <f t="shared" si="137"/>
      </c>
      <c r="F381" s="36"/>
      <c r="G381" s="36"/>
      <c r="H381" s="50">
        <f t="shared" si="138"/>
        <v>0</v>
      </c>
      <c r="I381" s="36">
        <f>(F381-E387)/(G387-E387)</f>
        <v>0</v>
      </c>
      <c r="J381" s="36">
        <f t="shared" si="139"/>
        <v>0.64</v>
      </c>
      <c r="K381" s="36"/>
      <c r="L381" s="36"/>
      <c r="M381" s="41"/>
    </row>
    <row r="382" spans="1:13" ht="15">
      <c r="A382" s="10">
        <f t="shared" si="136"/>
        <v>40781</v>
      </c>
      <c r="B382" s="35"/>
      <c r="C382" s="36"/>
      <c r="D382" s="37"/>
      <c r="E382" s="24">
        <f t="shared" si="137"/>
      </c>
      <c r="F382" s="36"/>
      <c r="G382" s="36"/>
      <c r="H382" s="50">
        <f t="shared" si="138"/>
        <v>0</v>
      </c>
      <c r="I382" s="36">
        <f>(F382-E387)/(G387-E387)</f>
        <v>0</v>
      </c>
      <c r="J382" s="36">
        <f t="shared" si="139"/>
        <v>0.64</v>
      </c>
      <c r="K382" s="36"/>
      <c r="L382" s="36"/>
      <c r="M382" s="41"/>
    </row>
    <row r="383" spans="1:13" ht="15">
      <c r="A383" s="10">
        <f t="shared" si="136"/>
        <v>40782</v>
      </c>
      <c r="B383" s="35"/>
      <c r="C383" s="36"/>
      <c r="D383" s="37"/>
      <c r="E383" s="24">
        <f t="shared" si="137"/>
      </c>
      <c r="F383" s="36"/>
      <c r="G383" s="36"/>
      <c r="H383" s="50">
        <f t="shared" si="138"/>
        <v>0</v>
      </c>
      <c r="I383" s="36">
        <f>(F383-E387)/(G387-E387)</f>
        <v>0</v>
      </c>
      <c r="J383" s="36">
        <f t="shared" si="139"/>
        <v>0.64</v>
      </c>
      <c r="K383" s="36"/>
      <c r="L383" s="36"/>
      <c r="M383" s="42"/>
    </row>
    <row r="384" spans="1:13" ht="15">
      <c r="A384" s="11">
        <f t="shared" si="136"/>
        <v>40783</v>
      </c>
      <c r="B384" s="38"/>
      <c r="C384" s="39"/>
      <c r="D384" s="39"/>
      <c r="E384" s="25">
        <f t="shared" si="137"/>
      </c>
      <c r="F384" s="39"/>
      <c r="G384" s="39"/>
      <c r="H384" s="50">
        <f t="shared" si="138"/>
        <v>0</v>
      </c>
      <c r="I384" s="36">
        <f>(F384-E387)/(G387-E387)</f>
        <v>0</v>
      </c>
      <c r="J384" s="36">
        <f t="shared" si="139"/>
        <v>0.64</v>
      </c>
      <c r="K384" s="36"/>
      <c r="L384" s="36"/>
      <c r="M384" s="43"/>
    </row>
    <row r="385" spans="1:13" ht="15.75" thickBot="1">
      <c r="A385" s="12"/>
      <c r="B385" s="8"/>
      <c r="C385" s="8"/>
      <c r="D385" s="4">
        <f>SUM(D378:D384)</f>
        <v>0</v>
      </c>
      <c r="E385" s="8"/>
      <c r="F385" s="8"/>
      <c r="G385" s="8"/>
      <c r="H385" s="51"/>
      <c r="I385" s="8"/>
      <c r="J385" s="8"/>
      <c r="K385" s="8"/>
      <c r="L385" s="8"/>
      <c r="M385" s="7"/>
    </row>
    <row r="386" spans="1:227" s="2" customFormat="1" ht="15.75" customHeight="1" thickBot="1">
      <c r="A386" s="55" t="s">
        <v>8</v>
      </c>
      <c r="B386" s="26"/>
      <c r="C386" s="27">
        <f>SUM(C378:C384)</f>
        <v>0</v>
      </c>
      <c r="D386" s="28" t="str">
        <f>TEXT(FLOOR(D385/60,1),"00")&amp;":"&amp;TEXT(MOD(D385,60),"00")</f>
        <v>00:00</v>
      </c>
      <c r="E386" s="29">
        <f>IF(SUM(E378:E384)=0,"",AVERAGE(E378:E384))</f>
      </c>
      <c r="F386" s="30">
        <f>IF(SUM(F378:F384)=0,"",AVERAGE(F378:F384))</f>
      </c>
      <c r="G386" s="30">
        <f>SUM(G378:G384)</f>
        <v>0</v>
      </c>
      <c r="H386" s="52">
        <f>SUM(H378:H384)</f>
        <v>0</v>
      </c>
      <c r="I386" s="30"/>
      <c r="J386" s="30"/>
      <c r="K386" s="31"/>
      <c r="L386" s="30">
        <f>IF(SUM(L378:L384)=0,"",AVERAGE(L378:L384))</f>
      </c>
      <c r="M386" s="57" t="s">
        <v>20</v>
      </c>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row>
    <row r="387" spans="1:227" s="3" customFormat="1" ht="16.5" customHeight="1" thickBot="1">
      <c r="A387" s="56"/>
      <c r="B387" s="13" t="s">
        <v>13</v>
      </c>
      <c r="C387" s="44"/>
      <c r="D387" s="13" t="s">
        <v>12</v>
      </c>
      <c r="E387" s="45"/>
      <c r="F387" s="13" t="s">
        <v>22</v>
      </c>
      <c r="G387" s="45">
        <v>184</v>
      </c>
      <c r="H387" s="53"/>
      <c r="I387" s="6"/>
      <c r="J387" s="6"/>
      <c r="K387" s="6"/>
      <c r="L387" s="22" t="s">
        <v>7</v>
      </c>
      <c r="M387" s="58"/>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c r="FM387" s="5"/>
      <c r="FN387" s="5"/>
      <c r="FO387" s="5"/>
      <c r="FP387" s="5"/>
      <c r="FQ387" s="5"/>
      <c r="FR387" s="5"/>
      <c r="FS387" s="5"/>
      <c r="FT387" s="5"/>
      <c r="FU387" s="5"/>
      <c r="FV387" s="5"/>
      <c r="FW387" s="5"/>
      <c r="FX387" s="5"/>
      <c r="FY387" s="5"/>
      <c r="FZ387" s="5"/>
      <c r="GA387" s="5"/>
      <c r="GB387" s="5"/>
      <c r="GC387" s="5"/>
      <c r="GD387" s="5"/>
      <c r="GE387" s="5"/>
      <c r="GF387" s="5"/>
      <c r="GG387" s="5"/>
      <c r="GH387" s="5"/>
      <c r="GI387" s="5"/>
      <c r="GJ387" s="5"/>
      <c r="GK387" s="5"/>
      <c r="GL387" s="5"/>
      <c r="GM387" s="5"/>
      <c r="GN387" s="5"/>
      <c r="GO387" s="5"/>
      <c r="GP387" s="5"/>
      <c r="GQ387" s="5"/>
      <c r="GR387" s="5"/>
      <c r="GS387" s="5"/>
      <c r="GT387" s="5"/>
      <c r="GU387" s="5"/>
      <c r="GV387" s="5"/>
      <c r="GW387" s="5"/>
      <c r="GX387" s="5"/>
      <c r="GY387" s="5"/>
      <c r="GZ387" s="5"/>
      <c r="HA387" s="5"/>
      <c r="HB387" s="5"/>
      <c r="HC387" s="5"/>
      <c r="HD387" s="5"/>
      <c r="HE387" s="5"/>
      <c r="HF387" s="5"/>
      <c r="HG387" s="5"/>
      <c r="HH387" s="5"/>
      <c r="HI387" s="5"/>
      <c r="HJ387" s="5"/>
      <c r="HK387" s="5"/>
      <c r="HL387" s="5"/>
      <c r="HM387" s="5"/>
      <c r="HN387" s="5"/>
      <c r="HO387" s="5"/>
      <c r="HP387" s="5"/>
      <c r="HQ387" s="5"/>
      <c r="HR387" s="5"/>
      <c r="HS387" s="5"/>
    </row>
    <row r="388" spans="1:13" ht="15">
      <c r="A388" s="9" t="str">
        <f aca="true" t="shared" si="140" ref="A388:A395">IF(MOD(ROW(),A$1+4)=3,"Semaine:"&amp;INT((A389-(DATE(YEAR(A389-WEEKDAY(A389-1)+4),1,3)-WEEKDAY(DATE(YEAR(A389-WEEKDAY(A389-1)+4),1,3)))+5)/7),DATE(An,1,ROW()-(INT(ROW()/(A$1+4))*3))-2-IF(A$1=6,0,(IF(A$1=5,-1,1)*INT((ROW()-(INT(ROW()/(A$1+4))*3)-4)/(A$1+1))))-MOD(WEEKDAY(DATE(An,1,1),2),7))</f>
        <v>Semaine:35</v>
      </c>
      <c r="B388" s="14"/>
      <c r="C388" s="15"/>
      <c r="D388" s="15"/>
      <c r="E388" s="15"/>
      <c r="F388" s="15"/>
      <c r="G388" s="15"/>
      <c r="H388" s="54"/>
      <c r="I388" s="15"/>
      <c r="J388" s="15"/>
      <c r="K388" s="46"/>
      <c r="L388" s="46"/>
      <c r="M388" s="18"/>
    </row>
    <row r="389" spans="1:13" ht="15">
      <c r="A389" s="17">
        <f t="shared" si="140"/>
        <v>40784</v>
      </c>
      <c r="B389" s="33"/>
      <c r="C389" s="34"/>
      <c r="D389" s="34"/>
      <c r="E389" s="23">
        <f>IF(D389=0,"",C389/D389*60)</f>
      </c>
      <c r="F389" s="34"/>
      <c r="G389" s="34"/>
      <c r="H389" s="50">
        <f>D389*I389*J389</f>
        <v>0</v>
      </c>
      <c r="I389" s="36">
        <f>(F389-E398)/(G398-E398)</f>
        <v>0</v>
      </c>
      <c r="J389" s="36">
        <f>0.64*EXP(I389*1.92)</f>
        <v>0.64</v>
      </c>
      <c r="K389" s="36"/>
      <c r="L389" s="36"/>
      <c r="M389" s="40"/>
    </row>
    <row r="390" spans="1:13" ht="15">
      <c r="A390" s="10">
        <f t="shared" si="140"/>
        <v>40785</v>
      </c>
      <c r="B390" s="35"/>
      <c r="C390" s="36"/>
      <c r="D390" s="36"/>
      <c r="E390" s="24">
        <f aca="true" t="shared" si="141" ref="E390:E395">IF(D390=0,"",C390/D390*60)</f>
      </c>
      <c r="F390" s="36"/>
      <c r="G390" s="36"/>
      <c r="H390" s="50">
        <f aca="true" t="shared" si="142" ref="H390:H395">D390*I390*J390</f>
        <v>0</v>
      </c>
      <c r="I390" s="36">
        <f>(F390-E398)/(G398-E398)</f>
        <v>0</v>
      </c>
      <c r="J390" s="36">
        <f aca="true" t="shared" si="143" ref="J390:J395">0.64*EXP(I390*1.92)</f>
        <v>0.64</v>
      </c>
      <c r="K390" s="36"/>
      <c r="L390" s="36"/>
      <c r="M390" s="41"/>
    </row>
    <row r="391" spans="1:13" ht="15">
      <c r="A391" s="10">
        <f t="shared" si="140"/>
        <v>40786</v>
      </c>
      <c r="B391" s="35"/>
      <c r="C391" s="36"/>
      <c r="D391" s="36"/>
      <c r="E391" s="24">
        <f t="shared" si="141"/>
      </c>
      <c r="F391" s="36"/>
      <c r="G391" s="36"/>
      <c r="H391" s="50">
        <f t="shared" si="142"/>
        <v>0</v>
      </c>
      <c r="I391" s="36">
        <f>(F391-E398)/(G398-E398)</f>
        <v>0</v>
      </c>
      <c r="J391" s="36">
        <f t="shared" si="143"/>
        <v>0.64</v>
      </c>
      <c r="K391" s="36"/>
      <c r="L391" s="36"/>
      <c r="M391" s="41"/>
    </row>
    <row r="392" spans="1:13" ht="15">
      <c r="A392" s="10">
        <f t="shared" si="140"/>
        <v>40787</v>
      </c>
      <c r="B392" s="35"/>
      <c r="C392" s="36"/>
      <c r="D392" s="37"/>
      <c r="E392" s="24">
        <f t="shared" si="141"/>
      </c>
      <c r="F392" s="36"/>
      <c r="G392" s="36"/>
      <c r="H392" s="50">
        <f t="shared" si="142"/>
        <v>0</v>
      </c>
      <c r="I392" s="36">
        <f>(F392-E398)/(G398-E398)</f>
        <v>0</v>
      </c>
      <c r="J392" s="36">
        <f t="shared" si="143"/>
        <v>0.64</v>
      </c>
      <c r="K392" s="36"/>
      <c r="L392" s="36"/>
      <c r="M392" s="41"/>
    </row>
    <row r="393" spans="1:13" ht="15">
      <c r="A393" s="10">
        <f t="shared" si="140"/>
        <v>40788</v>
      </c>
      <c r="B393" s="35"/>
      <c r="C393" s="36"/>
      <c r="D393" s="37"/>
      <c r="E393" s="24">
        <f t="shared" si="141"/>
      </c>
      <c r="F393" s="36"/>
      <c r="G393" s="36"/>
      <c r="H393" s="50">
        <f t="shared" si="142"/>
        <v>0</v>
      </c>
      <c r="I393" s="36">
        <f>(F393-E398)/(G398-E398)</f>
        <v>0</v>
      </c>
      <c r="J393" s="36">
        <f t="shared" si="143"/>
        <v>0.64</v>
      </c>
      <c r="K393" s="36"/>
      <c r="L393" s="36"/>
      <c r="M393" s="41"/>
    </row>
    <row r="394" spans="1:13" ht="15">
      <c r="A394" s="10">
        <f t="shared" si="140"/>
        <v>40789</v>
      </c>
      <c r="B394" s="35"/>
      <c r="C394" s="36"/>
      <c r="D394" s="37"/>
      <c r="E394" s="24">
        <f t="shared" si="141"/>
      </c>
      <c r="F394" s="36"/>
      <c r="G394" s="36"/>
      <c r="H394" s="50">
        <f t="shared" si="142"/>
        <v>0</v>
      </c>
      <c r="I394" s="36">
        <f>(F394-E398)/(G398-E398)</f>
        <v>0</v>
      </c>
      <c r="J394" s="36">
        <f t="shared" si="143"/>
        <v>0.64</v>
      </c>
      <c r="K394" s="36"/>
      <c r="L394" s="36"/>
      <c r="M394" s="42"/>
    </row>
    <row r="395" spans="1:13" ht="15">
      <c r="A395" s="11">
        <f t="shared" si="140"/>
        <v>40790</v>
      </c>
      <c r="B395" s="38"/>
      <c r="C395" s="39"/>
      <c r="D395" s="39"/>
      <c r="E395" s="25">
        <f t="shared" si="141"/>
      </c>
      <c r="F395" s="39"/>
      <c r="G395" s="39"/>
      <c r="H395" s="50">
        <f t="shared" si="142"/>
        <v>0</v>
      </c>
      <c r="I395" s="36">
        <f>(F395-E398)/(G398-E398)</f>
        <v>0</v>
      </c>
      <c r="J395" s="36">
        <f t="shared" si="143"/>
        <v>0.64</v>
      </c>
      <c r="K395" s="36"/>
      <c r="L395" s="36"/>
      <c r="M395" s="43"/>
    </row>
    <row r="396" spans="1:13" ht="15.75" thickBot="1">
      <c r="A396" s="12"/>
      <c r="B396" s="8"/>
      <c r="C396" s="8"/>
      <c r="D396" s="4">
        <f>SUM(D389:D395)</f>
        <v>0</v>
      </c>
      <c r="E396" s="8"/>
      <c r="F396" s="8"/>
      <c r="G396" s="8"/>
      <c r="H396" s="51"/>
      <c r="I396" s="8"/>
      <c r="J396" s="8"/>
      <c r="K396" s="8"/>
      <c r="L396" s="8"/>
      <c r="M396" s="7"/>
    </row>
    <row r="397" spans="1:227" s="2" customFormat="1" ht="15.75" customHeight="1" thickBot="1">
      <c r="A397" s="55" t="s">
        <v>8</v>
      </c>
      <c r="B397" s="26"/>
      <c r="C397" s="27">
        <f>SUM(C389:C395)</f>
        <v>0</v>
      </c>
      <c r="D397" s="28" t="str">
        <f>TEXT(FLOOR(D396/60,1),"00")&amp;":"&amp;TEXT(MOD(D396,60),"00")</f>
        <v>00:00</v>
      </c>
      <c r="E397" s="29">
        <f>IF(SUM(E389:E395)=0,"",AVERAGE(E389:E395))</f>
      </c>
      <c r="F397" s="30">
        <f>IF(SUM(F389:F395)=0,"",AVERAGE(F389:F395))</f>
      </c>
      <c r="G397" s="30">
        <f>SUM(G389:G395)</f>
        <v>0</v>
      </c>
      <c r="H397" s="52">
        <f>SUM(H389:H395)</f>
        <v>0</v>
      </c>
      <c r="I397" s="30"/>
      <c r="J397" s="30"/>
      <c r="K397" s="31"/>
      <c r="L397" s="30">
        <f>IF(SUM(L389:L395)=0,"",AVERAGE(L389:L395))</f>
      </c>
      <c r="M397" s="57" t="s">
        <v>20</v>
      </c>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row>
    <row r="398" spans="1:227" s="3" customFormat="1" ht="16.5" customHeight="1" thickBot="1">
      <c r="A398" s="56"/>
      <c r="B398" s="13" t="s">
        <v>13</v>
      </c>
      <c r="C398" s="44"/>
      <c r="D398" s="13" t="s">
        <v>12</v>
      </c>
      <c r="E398" s="45"/>
      <c r="F398" s="13" t="s">
        <v>22</v>
      </c>
      <c r="G398" s="45">
        <v>184</v>
      </c>
      <c r="H398" s="53"/>
      <c r="I398" s="6"/>
      <c r="J398" s="6"/>
      <c r="K398" s="6"/>
      <c r="L398" s="22" t="s">
        <v>7</v>
      </c>
      <c r="M398" s="58"/>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c r="HS398" s="5"/>
    </row>
    <row r="399" spans="1:13" ht="15">
      <c r="A399" s="9" t="str">
        <f aca="true" t="shared" si="144" ref="A399:A406">IF(MOD(ROW(),A$1+4)=3,"Semaine:"&amp;INT((A400-(DATE(YEAR(A400-WEEKDAY(A400-1)+4),1,3)-WEEKDAY(DATE(YEAR(A400-WEEKDAY(A400-1)+4),1,3)))+5)/7),DATE(An,1,ROW()-(INT(ROW()/(A$1+4))*3))-2-IF(A$1=6,0,(IF(A$1=5,-1,1)*INT((ROW()-(INT(ROW()/(A$1+4))*3)-4)/(A$1+1))))-MOD(WEEKDAY(DATE(An,1,1),2),7))</f>
        <v>Semaine:36</v>
      </c>
      <c r="B399" s="14"/>
      <c r="C399" s="15"/>
      <c r="D399" s="15"/>
      <c r="E399" s="15"/>
      <c r="F399" s="15"/>
      <c r="G399" s="15"/>
      <c r="H399" s="54"/>
      <c r="I399" s="15"/>
      <c r="J399" s="15"/>
      <c r="K399" s="46"/>
      <c r="L399" s="46"/>
      <c r="M399" s="18"/>
    </row>
    <row r="400" spans="1:13" ht="15">
      <c r="A400" s="17">
        <f t="shared" si="144"/>
        <v>40791</v>
      </c>
      <c r="B400" s="33"/>
      <c r="C400" s="34"/>
      <c r="D400" s="34"/>
      <c r="E400" s="23">
        <f>IF(D400=0,"",C400/D400*60)</f>
      </c>
      <c r="F400" s="34"/>
      <c r="G400" s="34"/>
      <c r="H400" s="50">
        <f>D400*I400*J400</f>
        <v>0</v>
      </c>
      <c r="I400" s="36">
        <f>(F400-E409)/(G409-E409)</f>
        <v>0</v>
      </c>
      <c r="J400" s="36">
        <f>0.64*EXP(I400*1.92)</f>
        <v>0.64</v>
      </c>
      <c r="K400" s="36"/>
      <c r="L400" s="36"/>
      <c r="M400" s="40"/>
    </row>
    <row r="401" spans="1:13" ht="15">
      <c r="A401" s="10">
        <f t="shared" si="144"/>
        <v>40792</v>
      </c>
      <c r="B401" s="35"/>
      <c r="C401" s="36"/>
      <c r="D401" s="36"/>
      <c r="E401" s="24">
        <f aca="true" t="shared" si="145" ref="E401:E406">IF(D401=0,"",C401/D401*60)</f>
      </c>
      <c r="F401" s="36"/>
      <c r="G401" s="36"/>
      <c r="H401" s="50">
        <f aca="true" t="shared" si="146" ref="H401:H406">D401*I401*J401</f>
        <v>0</v>
      </c>
      <c r="I401" s="36">
        <f>(F401-E409)/(G409-E409)</f>
        <v>0</v>
      </c>
      <c r="J401" s="36">
        <f aca="true" t="shared" si="147" ref="J401:J406">0.64*EXP(I401*1.92)</f>
        <v>0.64</v>
      </c>
      <c r="K401" s="36"/>
      <c r="L401" s="36"/>
      <c r="M401" s="41"/>
    </row>
    <row r="402" spans="1:13" ht="15">
      <c r="A402" s="10">
        <f t="shared" si="144"/>
        <v>40793</v>
      </c>
      <c r="B402" s="35"/>
      <c r="C402" s="36"/>
      <c r="D402" s="36"/>
      <c r="E402" s="24">
        <f t="shared" si="145"/>
      </c>
      <c r="F402" s="36"/>
      <c r="G402" s="36"/>
      <c r="H402" s="50">
        <f t="shared" si="146"/>
        <v>0</v>
      </c>
      <c r="I402" s="36">
        <f>(F402-E409)/(G409-E409)</f>
        <v>0</v>
      </c>
      <c r="J402" s="36">
        <f t="shared" si="147"/>
        <v>0.64</v>
      </c>
      <c r="K402" s="36"/>
      <c r="L402" s="36"/>
      <c r="M402" s="41"/>
    </row>
    <row r="403" spans="1:13" ht="15">
      <c r="A403" s="10">
        <f t="shared" si="144"/>
        <v>40794</v>
      </c>
      <c r="B403" s="35"/>
      <c r="C403" s="36"/>
      <c r="D403" s="37"/>
      <c r="E403" s="24">
        <f t="shared" si="145"/>
      </c>
      <c r="F403" s="36"/>
      <c r="G403" s="36"/>
      <c r="H403" s="50">
        <f t="shared" si="146"/>
        <v>0</v>
      </c>
      <c r="I403" s="36">
        <f>(F403-E409)/(G409-E409)</f>
        <v>0</v>
      </c>
      <c r="J403" s="36">
        <f t="shared" si="147"/>
        <v>0.64</v>
      </c>
      <c r="K403" s="36"/>
      <c r="L403" s="36"/>
      <c r="M403" s="41"/>
    </row>
    <row r="404" spans="1:13" ht="15">
      <c r="A404" s="10">
        <f t="shared" si="144"/>
        <v>40795</v>
      </c>
      <c r="B404" s="35"/>
      <c r="C404" s="36"/>
      <c r="D404" s="37"/>
      <c r="E404" s="24">
        <f t="shared" si="145"/>
      </c>
      <c r="F404" s="36"/>
      <c r="G404" s="36"/>
      <c r="H404" s="50">
        <f t="shared" si="146"/>
        <v>0</v>
      </c>
      <c r="I404" s="36">
        <f>(F404-E409)/(G409-E409)</f>
        <v>0</v>
      </c>
      <c r="J404" s="36">
        <f t="shared" si="147"/>
        <v>0.64</v>
      </c>
      <c r="K404" s="36"/>
      <c r="L404" s="36"/>
      <c r="M404" s="41"/>
    </row>
    <row r="405" spans="1:13" ht="15">
      <c r="A405" s="10">
        <f t="shared" si="144"/>
        <v>40796</v>
      </c>
      <c r="B405" s="35"/>
      <c r="C405" s="36"/>
      <c r="D405" s="37"/>
      <c r="E405" s="24">
        <f t="shared" si="145"/>
      </c>
      <c r="F405" s="36"/>
      <c r="G405" s="36"/>
      <c r="H405" s="50">
        <f t="shared" si="146"/>
        <v>0</v>
      </c>
      <c r="I405" s="36">
        <f>(F405-E409)/(G409-E409)</f>
        <v>0</v>
      </c>
      <c r="J405" s="36">
        <f t="shared" si="147"/>
        <v>0.64</v>
      </c>
      <c r="K405" s="36"/>
      <c r="L405" s="36"/>
      <c r="M405" s="42"/>
    </row>
    <row r="406" spans="1:13" ht="15">
      <c r="A406" s="11">
        <f t="shared" si="144"/>
        <v>40797</v>
      </c>
      <c r="B406" s="38"/>
      <c r="C406" s="39"/>
      <c r="D406" s="39"/>
      <c r="E406" s="25">
        <f t="shared" si="145"/>
      </c>
      <c r="F406" s="39"/>
      <c r="G406" s="39"/>
      <c r="H406" s="50">
        <f t="shared" si="146"/>
        <v>0</v>
      </c>
      <c r="I406" s="36">
        <f>(F406-E409)/(G409-E409)</f>
        <v>0</v>
      </c>
      <c r="J406" s="36">
        <f t="shared" si="147"/>
        <v>0.64</v>
      </c>
      <c r="K406" s="36"/>
      <c r="L406" s="36"/>
      <c r="M406" s="43"/>
    </row>
    <row r="407" spans="1:13" ht="15.75" thickBot="1">
      <c r="A407" s="12"/>
      <c r="B407" s="8"/>
      <c r="C407" s="8"/>
      <c r="D407" s="4">
        <f>SUM(D400:D406)</f>
        <v>0</v>
      </c>
      <c r="E407" s="8"/>
      <c r="F407" s="8"/>
      <c r="G407" s="8"/>
      <c r="H407" s="51"/>
      <c r="I407" s="8"/>
      <c r="J407" s="8"/>
      <c r="K407" s="8"/>
      <c r="L407" s="8"/>
      <c r="M407" s="7"/>
    </row>
    <row r="408" spans="1:227" s="2" customFormat="1" ht="15.75" customHeight="1" thickBot="1">
      <c r="A408" s="55" t="s">
        <v>8</v>
      </c>
      <c r="B408" s="26"/>
      <c r="C408" s="27">
        <f>SUM(C400:C406)</f>
        <v>0</v>
      </c>
      <c r="D408" s="28" t="str">
        <f>TEXT(FLOOR(D407/60,1),"00")&amp;":"&amp;TEXT(MOD(D407,60),"00")</f>
        <v>00:00</v>
      </c>
      <c r="E408" s="29">
        <f>IF(SUM(E400:E406)=0,"",AVERAGE(E400:E406))</f>
      </c>
      <c r="F408" s="30">
        <f>IF(SUM(F400:F406)=0,"",AVERAGE(F400:F406))</f>
      </c>
      <c r="G408" s="30">
        <f>SUM(G400:G406)</f>
        <v>0</v>
      </c>
      <c r="H408" s="52">
        <f>SUM(H400:H406)</f>
        <v>0</v>
      </c>
      <c r="I408" s="30"/>
      <c r="J408" s="30"/>
      <c r="K408" s="31"/>
      <c r="L408" s="30">
        <f>IF(SUM(L400:L406)=0,"",AVERAGE(L400:L406))</f>
      </c>
      <c r="M408" s="57" t="s">
        <v>20</v>
      </c>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row>
    <row r="409" spans="1:227" s="3" customFormat="1" ht="16.5" customHeight="1" thickBot="1">
      <c r="A409" s="56"/>
      <c r="B409" s="13" t="s">
        <v>13</v>
      </c>
      <c r="C409" s="44"/>
      <c r="D409" s="13" t="s">
        <v>12</v>
      </c>
      <c r="E409" s="45"/>
      <c r="F409" s="13" t="s">
        <v>22</v>
      </c>
      <c r="G409" s="45">
        <v>184</v>
      </c>
      <c r="H409" s="53"/>
      <c r="I409" s="6"/>
      <c r="J409" s="6"/>
      <c r="K409" s="6"/>
      <c r="L409" s="22" t="s">
        <v>7</v>
      </c>
      <c r="M409" s="58"/>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c r="GU409" s="5"/>
      <c r="GV409" s="5"/>
      <c r="GW409" s="5"/>
      <c r="GX409" s="5"/>
      <c r="GY409" s="5"/>
      <c r="GZ409" s="5"/>
      <c r="HA409" s="5"/>
      <c r="HB409" s="5"/>
      <c r="HC409" s="5"/>
      <c r="HD409" s="5"/>
      <c r="HE409" s="5"/>
      <c r="HF409" s="5"/>
      <c r="HG409" s="5"/>
      <c r="HH409" s="5"/>
      <c r="HI409" s="5"/>
      <c r="HJ409" s="5"/>
      <c r="HK409" s="5"/>
      <c r="HL409" s="5"/>
      <c r="HM409" s="5"/>
      <c r="HN409" s="5"/>
      <c r="HO409" s="5"/>
      <c r="HP409" s="5"/>
      <c r="HQ409" s="5"/>
      <c r="HR409" s="5"/>
      <c r="HS409" s="5"/>
    </row>
    <row r="410" spans="1:13" ht="15">
      <c r="A410" s="9" t="str">
        <f aca="true" t="shared" si="148" ref="A410:A417">IF(MOD(ROW(),A$1+4)=3,"Semaine:"&amp;INT((A411-(DATE(YEAR(A411-WEEKDAY(A411-1)+4),1,3)-WEEKDAY(DATE(YEAR(A411-WEEKDAY(A411-1)+4),1,3)))+5)/7),DATE(An,1,ROW()-(INT(ROW()/(A$1+4))*3))-2-IF(A$1=6,0,(IF(A$1=5,-1,1)*INT((ROW()-(INT(ROW()/(A$1+4))*3)-4)/(A$1+1))))-MOD(WEEKDAY(DATE(An,1,1),2),7))</f>
        <v>Semaine:37</v>
      </c>
      <c r="B410" s="14"/>
      <c r="C410" s="15"/>
      <c r="D410" s="15"/>
      <c r="E410" s="15"/>
      <c r="F410" s="15"/>
      <c r="G410" s="15"/>
      <c r="H410" s="54"/>
      <c r="I410" s="15"/>
      <c r="J410" s="15"/>
      <c r="K410" s="46"/>
      <c r="L410" s="46"/>
      <c r="M410" s="18"/>
    </row>
    <row r="411" spans="1:13" ht="15">
      <c r="A411" s="17">
        <f t="shared" si="148"/>
        <v>40798</v>
      </c>
      <c r="B411" s="33"/>
      <c r="C411" s="34"/>
      <c r="D411" s="34"/>
      <c r="E411" s="23">
        <f>IF(D411=0,"",C411/D411*60)</f>
      </c>
      <c r="F411" s="34"/>
      <c r="G411" s="34"/>
      <c r="H411" s="50">
        <f>D411*I411*J411</f>
        <v>0</v>
      </c>
      <c r="I411" s="36">
        <f>(F411-E420)/(G420-E420)</f>
        <v>0</v>
      </c>
      <c r="J411" s="36">
        <f>0.64*EXP(I411*1.92)</f>
        <v>0.64</v>
      </c>
      <c r="K411" s="36"/>
      <c r="L411" s="36"/>
      <c r="M411" s="40"/>
    </row>
    <row r="412" spans="1:13" ht="15">
      <c r="A412" s="10">
        <f t="shared" si="148"/>
        <v>40799</v>
      </c>
      <c r="B412" s="35"/>
      <c r="C412" s="36"/>
      <c r="D412" s="36"/>
      <c r="E412" s="24">
        <f aca="true" t="shared" si="149" ref="E412:E417">IF(D412=0,"",C412/D412*60)</f>
      </c>
      <c r="F412" s="36"/>
      <c r="G412" s="36"/>
      <c r="H412" s="50">
        <f aca="true" t="shared" si="150" ref="H412:H417">D412*I412*J412</f>
        <v>0</v>
      </c>
      <c r="I412" s="36">
        <f>(F412-E420)/(G420-E420)</f>
        <v>0</v>
      </c>
      <c r="J412" s="36">
        <f aca="true" t="shared" si="151" ref="J412:J417">0.64*EXP(I412*1.92)</f>
        <v>0.64</v>
      </c>
      <c r="K412" s="36"/>
      <c r="L412" s="36"/>
      <c r="M412" s="41"/>
    </row>
    <row r="413" spans="1:13" ht="15">
      <c r="A413" s="10">
        <f t="shared" si="148"/>
        <v>40800</v>
      </c>
      <c r="B413" s="35"/>
      <c r="C413" s="36"/>
      <c r="D413" s="36"/>
      <c r="E413" s="24">
        <f t="shared" si="149"/>
      </c>
      <c r="F413" s="36"/>
      <c r="G413" s="36"/>
      <c r="H413" s="50">
        <f t="shared" si="150"/>
        <v>0</v>
      </c>
      <c r="I413" s="36">
        <f>(F413-E420)/(G420-E420)</f>
        <v>0</v>
      </c>
      <c r="J413" s="36">
        <f t="shared" si="151"/>
        <v>0.64</v>
      </c>
      <c r="K413" s="36"/>
      <c r="L413" s="36"/>
      <c r="M413" s="41"/>
    </row>
    <row r="414" spans="1:13" ht="15">
      <c r="A414" s="10">
        <f t="shared" si="148"/>
        <v>40801</v>
      </c>
      <c r="B414" s="35"/>
      <c r="C414" s="36"/>
      <c r="D414" s="37"/>
      <c r="E414" s="24">
        <f t="shared" si="149"/>
      </c>
      <c r="F414" s="36"/>
      <c r="G414" s="36"/>
      <c r="H414" s="50">
        <f t="shared" si="150"/>
        <v>0</v>
      </c>
      <c r="I414" s="36">
        <f>(F414-E420)/(G420-E420)</f>
        <v>0</v>
      </c>
      <c r="J414" s="36">
        <f t="shared" si="151"/>
        <v>0.64</v>
      </c>
      <c r="K414" s="36"/>
      <c r="L414" s="36"/>
      <c r="M414" s="41"/>
    </row>
    <row r="415" spans="1:13" ht="15">
      <c r="A415" s="10">
        <f t="shared" si="148"/>
        <v>40802</v>
      </c>
      <c r="B415" s="35"/>
      <c r="C415" s="36"/>
      <c r="D415" s="37"/>
      <c r="E415" s="24">
        <f t="shared" si="149"/>
      </c>
      <c r="F415" s="36"/>
      <c r="G415" s="36"/>
      <c r="H415" s="50">
        <f t="shared" si="150"/>
        <v>0</v>
      </c>
      <c r="I415" s="36">
        <f>(F415-E420)/(G420-E420)</f>
        <v>0</v>
      </c>
      <c r="J415" s="36">
        <f t="shared" si="151"/>
        <v>0.64</v>
      </c>
      <c r="K415" s="36"/>
      <c r="L415" s="36"/>
      <c r="M415" s="41"/>
    </row>
    <row r="416" spans="1:13" ht="15">
      <c r="A416" s="10">
        <f t="shared" si="148"/>
        <v>40803</v>
      </c>
      <c r="B416" s="35"/>
      <c r="C416" s="36"/>
      <c r="D416" s="37"/>
      <c r="E416" s="24">
        <f t="shared" si="149"/>
      </c>
      <c r="F416" s="36"/>
      <c r="G416" s="36"/>
      <c r="H416" s="50">
        <f t="shared" si="150"/>
        <v>0</v>
      </c>
      <c r="I416" s="36">
        <f>(F416-E420)/(G420-E420)</f>
        <v>0</v>
      </c>
      <c r="J416" s="36">
        <f t="shared" si="151"/>
        <v>0.64</v>
      </c>
      <c r="K416" s="36"/>
      <c r="L416" s="36"/>
      <c r="M416" s="42"/>
    </row>
    <row r="417" spans="1:13" ht="15">
      <c r="A417" s="11">
        <f t="shared" si="148"/>
        <v>40804</v>
      </c>
      <c r="B417" s="38"/>
      <c r="C417" s="39"/>
      <c r="D417" s="39"/>
      <c r="E417" s="25">
        <f t="shared" si="149"/>
      </c>
      <c r="F417" s="39"/>
      <c r="G417" s="39"/>
      <c r="H417" s="50">
        <f t="shared" si="150"/>
        <v>0</v>
      </c>
      <c r="I417" s="36">
        <f>(F417-E420)/(G420-E420)</f>
        <v>0</v>
      </c>
      <c r="J417" s="36">
        <f t="shared" si="151"/>
        <v>0.64</v>
      </c>
      <c r="K417" s="36"/>
      <c r="L417" s="36"/>
      <c r="M417" s="43"/>
    </row>
    <row r="418" spans="1:13" ht="15.75" thickBot="1">
      <c r="A418" s="12"/>
      <c r="B418" s="8"/>
      <c r="C418" s="8"/>
      <c r="D418" s="4">
        <f>SUM(D411:D417)</f>
        <v>0</v>
      </c>
      <c r="E418" s="8"/>
      <c r="F418" s="8"/>
      <c r="G418" s="8"/>
      <c r="H418" s="51"/>
      <c r="I418" s="8"/>
      <c r="J418" s="8"/>
      <c r="K418" s="8"/>
      <c r="L418" s="8"/>
      <c r="M418" s="7"/>
    </row>
    <row r="419" spans="1:227" s="2" customFormat="1" ht="15.75" customHeight="1" thickBot="1">
      <c r="A419" s="55" t="s">
        <v>8</v>
      </c>
      <c r="B419" s="26"/>
      <c r="C419" s="27">
        <f>SUM(C411:C417)</f>
        <v>0</v>
      </c>
      <c r="D419" s="28" t="str">
        <f>TEXT(FLOOR(D418/60,1),"00")&amp;":"&amp;TEXT(MOD(D418,60),"00")</f>
        <v>00:00</v>
      </c>
      <c r="E419" s="29">
        <f>IF(SUM(E411:E417)=0,"",AVERAGE(E411:E417))</f>
      </c>
      <c r="F419" s="30">
        <f>IF(SUM(F411:F417)=0,"",AVERAGE(F411:F417))</f>
      </c>
      <c r="G419" s="30">
        <f>SUM(G411:G417)</f>
        <v>0</v>
      </c>
      <c r="H419" s="52">
        <f>SUM(H411:H417)</f>
        <v>0</v>
      </c>
      <c r="I419" s="30"/>
      <c r="J419" s="30"/>
      <c r="K419" s="31"/>
      <c r="L419" s="30">
        <f>IF(SUM(L411:L417)=0,"",AVERAGE(L411:L417))</f>
      </c>
      <c r="M419" s="57" t="s">
        <v>20</v>
      </c>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row>
    <row r="420" spans="1:227" s="3" customFormat="1" ht="16.5" customHeight="1" thickBot="1">
      <c r="A420" s="56"/>
      <c r="B420" s="13" t="s">
        <v>13</v>
      </c>
      <c r="C420" s="44"/>
      <c r="D420" s="13" t="s">
        <v>12</v>
      </c>
      <c r="E420" s="45"/>
      <c r="F420" s="13" t="s">
        <v>22</v>
      </c>
      <c r="G420" s="45">
        <v>184</v>
      </c>
      <c r="H420" s="53"/>
      <c r="I420" s="6"/>
      <c r="J420" s="6"/>
      <c r="K420" s="6"/>
      <c r="L420" s="22" t="s">
        <v>7</v>
      </c>
      <c r="M420" s="58"/>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c r="FM420" s="5"/>
      <c r="FN420" s="5"/>
      <c r="FO420" s="5"/>
      <c r="FP420" s="5"/>
      <c r="FQ420" s="5"/>
      <c r="FR420" s="5"/>
      <c r="FS420" s="5"/>
      <c r="FT420" s="5"/>
      <c r="FU420" s="5"/>
      <c r="FV420" s="5"/>
      <c r="FW420" s="5"/>
      <c r="FX420" s="5"/>
      <c r="FY420" s="5"/>
      <c r="FZ420" s="5"/>
      <c r="GA420" s="5"/>
      <c r="GB420" s="5"/>
      <c r="GC420" s="5"/>
      <c r="GD420" s="5"/>
      <c r="GE420" s="5"/>
      <c r="GF420" s="5"/>
      <c r="GG420" s="5"/>
      <c r="GH420" s="5"/>
      <c r="GI420" s="5"/>
      <c r="GJ420" s="5"/>
      <c r="GK420" s="5"/>
      <c r="GL420" s="5"/>
      <c r="GM420" s="5"/>
      <c r="GN420" s="5"/>
      <c r="GO420" s="5"/>
      <c r="GP420" s="5"/>
      <c r="GQ420" s="5"/>
      <c r="GR420" s="5"/>
      <c r="GS420" s="5"/>
      <c r="GT420" s="5"/>
      <c r="GU420" s="5"/>
      <c r="GV420" s="5"/>
      <c r="GW420" s="5"/>
      <c r="GX420" s="5"/>
      <c r="GY420" s="5"/>
      <c r="GZ420" s="5"/>
      <c r="HA420" s="5"/>
      <c r="HB420" s="5"/>
      <c r="HC420" s="5"/>
      <c r="HD420" s="5"/>
      <c r="HE420" s="5"/>
      <c r="HF420" s="5"/>
      <c r="HG420" s="5"/>
      <c r="HH420" s="5"/>
      <c r="HI420" s="5"/>
      <c r="HJ420" s="5"/>
      <c r="HK420" s="5"/>
      <c r="HL420" s="5"/>
      <c r="HM420" s="5"/>
      <c r="HN420" s="5"/>
      <c r="HO420" s="5"/>
      <c r="HP420" s="5"/>
      <c r="HQ420" s="5"/>
      <c r="HR420" s="5"/>
      <c r="HS420" s="5"/>
    </row>
    <row r="421" spans="1:13" ht="15">
      <c r="A421" s="9" t="str">
        <f aca="true" t="shared" si="152" ref="A421:A428">IF(MOD(ROW(),A$1+4)=3,"Semaine:"&amp;INT((A422-(DATE(YEAR(A422-WEEKDAY(A422-1)+4),1,3)-WEEKDAY(DATE(YEAR(A422-WEEKDAY(A422-1)+4),1,3)))+5)/7),DATE(An,1,ROW()-(INT(ROW()/(A$1+4))*3))-2-IF(A$1=6,0,(IF(A$1=5,-1,1)*INT((ROW()-(INT(ROW()/(A$1+4))*3)-4)/(A$1+1))))-MOD(WEEKDAY(DATE(An,1,1),2),7))</f>
        <v>Semaine:38</v>
      </c>
      <c r="B421" s="14"/>
      <c r="C421" s="15"/>
      <c r="D421" s="15"/>
      <c r="E421" s="15"/>
      <c r="F421" s="15"/>
      <c r="G421" s="15"/>
      <c r="H421" s="54"/>
      <c r="I421" s="15"/>
      <c r="J421" s="15"/>
      <c r="K421" s="46"/>
      <c r="L421" s="46"/>
      <c r="M421" s="18"/>
    </row>
    <row r="422" spans="1:13" ht="15">
      <c r="A422" s="17">
        <f t="shared" si="152"/>
        <v>40805</v>
      </c>
      <c r="B422" s="33"/>
      <c r="C422" s="34"/>
      <c r="D422" s="34"/>
      <c r="E422" s="23">
        <f>IF(D422=0,"",C422/D422*60)</f>
      </c>
      <c r="F422" s="34"/>
      <c r="G422" s="34"/>
      <c r="H422" s="50">
        <f>D422*I422*J422</f>
        <v>0</v>
      </c>
      <c r="I422" s="36">
        <f>(F422-E431)/(G431-E431)</f>
        <v>0</v>
      </c>
      <c r="J422" s="36">
        <f>0.64*EXP(I422*1.92)</f>
        <v>0.64</v>
      </c>
      <c r="K422" s="36"/>
      <c r="L422" s="36"/>
      <c r="M422" s="40"/>
    </row>
    <row r="423" spans="1:13" ht="15">
      <c r="A423" s="10">
        <f t="shared" si="152"/>
        <v>40806</v>
      </c>
      <c r="B423" s="35"/>
      <c r="C423" s="36"/>
      <c r="D423" s="36"/>
      <c r="E423" s="24">
        <f aca="true" t="shared" si="153" ref="E423:E428">IF(D423=0,"",C423/D423*60)</f>
      </c>
      <c r="F423" s="36"/>
      <c r="G423" s="36"/>
      <c r="H423" s="50">
        <f aca="true" t="shared" si="154" ref="H423:H428">D423*I423*J423</f>
        <v>0</v>
      </c>
      <c r="I423" s="36">
        <f>(F423-E431)/(G431-E431)</f>
        <v>0</v>
      </c>
      <c r="J423" s="36">
        <f aca="true" t="shared" si="155" ref="J423:J428">0.64*EXP(I423*1.92)</f>
        <v>0.64</v>
      </c>
      <c r="K423" s="36"/>
      <c r="L423" s="36"/>
      <c r="M423" s="41"/>
    </row>
    <row r="424" spans="1:13" ht="15">
      <c r="A424" s="10">
        <f t="shared" si="152"/>
        <v>40807</v>
      </c>
      <c r="B424" s="35"/>
      <c r="C424" s="36"/>
      <c r="D424" s="36"/>
      <c r="E424" s="24">
        <f t="shared" si="153"/>
      </c>
      <c r="F424" s="36"/>
      <c r="G424" s="36"/>
      <c r="H424" s="50">
        <f t="shared" si="154"/>
        <v>0</v>
      </c>
      <c r="I424" s="36">
        <f>(F424-E431)/(G431-E431)</f>
        <v>0</v>
      </c>
      <c r="J424" s="36">
        <f t="shared" si="155"/>
        <v>0.64</v>
      </c>
      <c r="K424" s="36"/>
      <c r="L424" s="36"/>
      <c r="M424" s="41"/>
    </row>
    <row r="425" spans="1:13" ht="15">
      <c r="A425" s="10">
        <f t="shared" si="152"/>
        <v>40808</v>
      </c>
      <c r="B425" s="35"/>
      <c r="C425" s="36"/>
      <c r="D425" s="37"/>
      <c r="E425" s="24">
        <f t="shared" si="153"/>
      </c>
      <c r="F425" s="36"/>
      <c r="G425" s="36"/>
      <c r="H425" s="50">
        <f t="shared" si="154"/>
        <v>0</v>
      </c>
      <c r="I425" s="36">
        <f>(F425-E431)/(G431-E431)</f>
        <v>0</v>
      </c>
      <c r="J425" s="36">
        <f t="shared" si="155"/>
        <v>0.64</v>
      </c>
      <c r="K425" s="36"/>
      <c r="L425" s="36"/>
      <c r="M425" s="41"/>
    </row>
    <row r="426" spans="1:13" ht="15">
      <c r="A426" s="10">
        <f t="shared" si="152"/>
        <v>40809</v>
      </c>
      <c r="B426" s="35"/>
      <c r="C426" s="36"/>
      <c r="D426" s="37"/>
      <c r="E426" s="24">
        <f t="shared" si="153"/>
      </c>
      <c r="F426" s="36"/>
      <c r="G426" s="36"/>
      <c r="H426" s="50">
        <f t="shared" si="154"/>
        <v>0</v>
      </c>
      <c r="I426" s="36">
        <f>(F426-E431)/(G431-E431)</f>
        <v>0</v>
      </c>
      <c r="J426" s="36">
        <f t="shared" si="155"/>
        <v>0.64</v>
      </c>
      <c r="K426" s="36"/>
      <c r="L426" s="36"/>
      <c r="M426" s="41"/>
    </row>
    <row r="427" spans="1:13" ht="15">
      <c r="A427" s="10">
        <f t="shared" si="152"/>
        <v>40810</v>
      </c>
      <c r="B427" s="35"/>
      <c r="C427" s="36"/>
      <c r="D427" s="37"/>
      <c r="E427" s="24">
        <f t="shared" si="153"/>
      </c>
      <c r="F427" s="36"/>
      <c r="G427" s="36"/>
      <c r="H427" s="50">
        <f t="shared" si="154"/>
        <v>0</v>
      </c>
      <c r="I427" s="36">
        <f>(F427-E431)/(G431-E431)</f>
        <v>0</v>
      </c>
      <c r="J427" s="36">
        <f t="shared" si="155"/>
        <v>0.64</v>
      </c>
      <c r="K427" s="36"/>
      <c r="L427" s="36"/>
      <c r="M427" s="42"/>
    </row>
    <row r="428" spans="1:13" ht="15">
      <c r="A428" s="11">
        <f t="shared" si="152"/>
        <v>40811</v>
      </c>
      <c r="B428" s="38"/>
      <c r="C428" s="39"/>
      <c r="D428" s="39"/>
      <c r="E428" s="25">
        <f t="shared" si="153"/>
      </c>
      <c r="F428" s="39"/>
      <c r="G428" s="39"/>
      <c r="H428" s="50">
        <f t="shared" si="154"/>
        <v>0</v>
      </c>
      <c r="I428" s="36">
        <f>(F428-E431)/(G431-E431)</f>
        <v>0</v>
      </c>
      <c r="J428" s="36">
        <f t="shared" si="155"/>
        <v>0.64</v>
      </c>
      <c r="K428" s="36"/>
      <c r="L428" s="36"/>
      <c r="M428" s="43"/>
    </row>
    <row r="429" spans="1:13" ht="15.75" thickBot="1">
      <c r="A429" s="12"/>
      <c r="B429" s="8"/>
      <c r="C429" s="8"/>
      <c r="D429" s="4">
        <f>SUM(D422:D428)</f>
        <v>0</v>
      </c>
      <c r="E429" s="8"/>
      <c r="F429" s="8"/>
      <c r="G429" s="8"/>
      <c r="H429" s="51"/>
      <c r="I429" s="8"/>
      <c r="J429" s="8"/>
      <c r="K429" s="8"/>
      <c r="L429" s="8"/>
      <c r="M429" s="7"/>
    </row>
    <row r="430" spans="1:227" s="2" customFormat="1" ht="15.75" customHeight="1" thickBot="1">
      <c r="A430" s="55" t="s">
        <v>8</v>
      </c>
      <c r="B430" s="26"/>
      <c r="C430" s="27">
        <f>SUM(C422:C428)</f>
        <v>0</v>
      </c>
      <c r="D430" s="28" t="str">
        <f>TEXT(FLOOR(D429/60,1),"00")&amp;":"&amp;TEXT(MOD(D429,60),"00")</f>
        <v>00:00</v>
      </c>
      <c r="E430" s="29">
        <f>IF(SUM(E422:E428)=0,"",AVERAGE(E422:E428))</f>
      </c>
      <c r="F430" s="30">
        <f>IF(SUM(F422:F428)=0,"",AVERAGE(F422:F428))</f>
      </c>
      <c r="G430" s="30">
        <f>SUM(G422:G428)</f>
        <v>0</v>
      </c>
      <c r="H430" s="52">
        <f>SUM(H422:H428)</f>
        <v>0</v>
      </c>
      <c r="I430" s="30"/>
      <c r="J430" s="30"/>
      <c r="K430" s="31"/>
      <c r="L430" s="30">
        <f>IF(SUM(L422:L428)=0,"",AVERAGE(L422:L428))</f>
      </c>
      <c r="M430" s="57" t="s">
        <v>20</v>
      </c>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row>
    <row r="431" spans="1:227" s="3" customFormat="1" ht="16.5" customHeight="1" thickBot="1">
      <c r="A431" s="56"/>
      <c r="B431" s="13" t="s">
        <v>13</v>
      </c>
      <c r="C431" s="44"/>
      <c r="D431" s="13" t="s">
        <v>12</v>
      </c>
      <c r="E431" s="45"/>
      <c r="F431" s="13" t="s">
        <v>22</v>
      </c>
      <c r="G431" s="45">
        <v>184</v>
      </c>
      <c r="H431" s="53"/>
      <c r="I431" s="6"/>
      <c r="J431" s="6"/>
      <c r="K431" s="6"/>
      <c r="L431" s="22" t="s">
        <v>7</v>
      </c>
      <c r="M431" s="58"/>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c r="FM431" s="5"/>
      <c r="FN431" s="5"/>
      <c r="FO431" s="5"/>
      <c r="FP431" s="5"/>
      <c r="FQ431" s="5"/>
      <c r="FR431" s="5"/>
      <c r="FS431" s="5"/>
      <c r="FT431" s="5"/>
      <c r="FU431" s="5"/>
      <c r="FV431" s="5"/>
      <c r="FW431" s="5"/>
      <c r="FX431" s="5"/>
      <c r="FY431" s="5"/>
      <c r="FZ431" s="5"/>
      <c r="GA431" s="5"/>
      <c r="GB431" s="5"/>
      <c r="GC431" s="5"/>
      <c r="GD431" s="5"/>
      <c r="GE431" s="5"/>
      <c r="GF431" s="5"/>
      <c r="GG431" s="5"/>
      <c r="GH431" s="5"/>
      <c r="GI431" s="5"/>
      <c r="GJ431" s="5"/>
      <c r="GK431" s="5"/>
      <c r="GL431" s="5"/>
      <c r="GM431" s="5"/>
      <c r="GN431" s="5"/>
      <c r="GO431" s="5"/>
      <c r="GP431" s="5"/>
      <c r="GQ431" s="5"/>
      <c r="GR431" s="5"/>
      <c r="GS431" s="5"/>
      <c r="GT431" s="5"/>
      <c r="GU431" s="5"/>
      <c r="GV431" s="5"/>
      <c r="GW431" s="5"/>
      <c r="GX431" s="5"/>
      <c r="GY431" s="5"/>
      <c r="GZ431" s="5"/>
      <c r="HA431" s="5"/>
      <c r="HB431" s="5"/>
      <c r="HC431" s="5"/>
      <c r="HD431" s="5"/>
      <c r="HE431" s="5"/>
      <c r="HF431" s="5"/>
      <c r="HG431" s="5"/>
      <c r="HH431" s="5"/>
      <c r="HI431" s="5"/>
      <c r="HJ431" s="5"/>
      <c r="HK431" s="5"/>
      <c r="HL431" s="5"/>
      <c r="HM431" s="5"/>
      <c r="HN431" s="5"/>
      <c r="HO431" s="5"/>
      <c r="HP431" s="5"/>
      <c r="HQ431" s="5"/>
      <c r="HR431" s="5"/>
      <c r="HS431" s="5"/>
    </row>
    <row r="432" spans="1:13" ht="15">
      <c r="A432" s="9" t="str">
        <f aca="true" t="shared" si="156" ref="A432:A439">IF(MOD(ROW(),A$1+4)=3,"Semaine:"&amp;INT((A433-(DATE(YEAR(A433-WEEKDAY(A433-1)+4),1,3)-WEEKDAY(DATE(YEAR(A433-WEEKDAY(A433-1)+4),1,3)))+5)/7),DATE(An,1,ROW()-(INT(ROW()/(A$1+4))*3))-2-IF(A$1=6,0,(IF(A$1=5,-1,1)*INT((ROW()-(INT(ROW()/(A$1+4))*3)-4)/(A$1+1))))-MOD(WEEKDAY(DATE(An,1,1),2),7))</f>
        <v>Semaine:39</v>
      </c>
      <c r="B432" s="14"/>
      <c r="C432" s="15"/>
      <c r="D432" s="15"/>
      <c r="E432" s="15"/>
      <c r="F432" s="15"/>
      <c r="G432" s="15"/>
      <c r="H432" s="54"/>
      <c r="I432" s="15"/>
      <c r="J432" s="15"/>
      <c r="K432" s="46"/>
      <c r="L432" s="46"/>
      <c r="M432" s="18"/>
    </row>
    <row r="433" spans="1:13" ht="15">
      <c r="A433" s="17">
        <f t="shared" si="156"/>
        <v>40812</v>
      </c>
      <c r="B433" s="33"/>
      <c r="C433" s="34"/>
      <c r="D433" s="34"/>
      <c r="E433" s="23">
        <f>IF(D433=0,"",C433/D433*60)</f>
      </c>
      <c r="F433" s="34"/>
      <c r="G433" s="34"/>
      <c r="H433" s="50">
        <f>D433*I433*J433</f>
        <v>0</v>
      </c>
      <c r="I433" s="36">
        <f>(F433-E442)/(G442-E442)</f>
        <v>0</v>
      </c>
      <c r="J433" s="36">
        <f>0.64*EXP(I433*1.92)</f>
        <v>0.64</v>
      </c>
      <c r="K433" s="36"/>
      <c r="L433" s="36"/>
      <c r="M433" s="40"/>
    </row>
    <row r="434" spans="1:13" ht="15">
      <c r="A434" s="10">
        <f t="shared" si="156"/>
        <v>40813</v>
      </c>
      <c r="B434" s="35"/>
      <c r="C434" s="36"/>
      <c r="D434" s="36"/>
      <c r="E434" s="24">
        <f aca="true" t="shared" si="157" ref="E434:E439">IF(D434=0,"",C434/D434*60)</f>
      </c>
      <c r="F434" s="36"/>
      <c r="G434" s="36"/>
      <c r="H434" s="50">
        <f aca="true" t="shared" si="158" ref="H434:H439">D434*I434*J434</f>
        <v>0</v>
      </c>
      <c r="I434" s="36">
        <f>(F434-E442)/(G442-E442)</f>
        <v>0</v>
      </c>
      <c r="J434" s="36">
        <f aca="true" t="shared" si="159" ref="J434:J439">0.64*EXP(I434*1.92)</f>
        <v>0.64</v>
      </c>
      <c r="K434" s="36"/>
      <c r="L434" s="36"/>
      <c r="M434" s="41"/>
    </row>
    <row r="435" spans="1:13" ht="15">
      <c r="A435" s="10">
        <f t="shared" si="156"/>
        <v>40814</v>
      </c>
      <c r="B435" s="35"/>
      <c r="C435" s="36"/>
      <c r="D435" s="36"/>
      <c r="E435" s="24">
        <f t="shared" si="157"/>
      </c>
      <c r="F435" s="36"/>
      <c r="G435" s="36"/>
      <c r="H435" s="50">
        <f t="shared" si="158"/>
        <v>0</v>
      </c>
      <c r="I435" s="36">
        <f>(F435-E442)/(G442-E442)</f>
        <v>0</v>
      </c>
      <c r="J435" s="36">
        <f t="shared" si="159"/>
        <v>0.64</v>
      </c>
      <c r="K435" s="36"/>
      <c r="L435" s="36"/>
      <c r="M435" s="41"/>
    </row>
    <row r="436" spans="1:13" ht="15">
      <c r="A436" s="10">
        <f t="shared" si="156"/>
        <v>40815</v>
      </c>
      <c r="B436" s="35"/>
      <c r="C436" s="36"/>
      <c r="D436" s="37"/>
      <c r="E436" s="24">
        <f t="shared" si="157"/>
      </c>
      <c r="F436" s="36"/>
      <c r="G436" s="36"/>
      <c r="H436" s="50">
        <f t="shared" si="158"/>
        <v>0</v>
      </c>
      <c r="I436" s="36">
        <f>(F436-E442)/(G442-E442)</f>
        <v>0</v>
      </c>
      <c r="J436" s="36">
        <f t="shared" si="159"/>
        <v>0.64</v>
      </c>
      <c r="K436" s="36"/>
      <c r="L436" s="36"/>
      <c r="M436" s="41"/>
    </row>
    <row r="437" spans="1:13" ht="15">
      <c r="A437" s="10">
        <f t="shared" si="156"/>
        <v>40816</v>
      </c>
      <c r="B437" s="35"/>
      <c r="C437" s="36"/>
      <c r="D437" s="37"/>
      <c r="E437" s="24">
        <f t="shared" si="157"/>
      </c>
      <c r="F437" s="36"/>
      <c r="G437" s="36"/>
      <c r="H437" s="50">
        <f t="shared" si="158"/>
        <v>0</v>
      </c>
      <c r="I437" s="36">
        <f>(F437-E442)/(G442-E442)</f>
        <v>0</v>
      </c>
      <c r="J437" s="36">
        <f t="shared" si="159"/>
        <v>0.64</v>
      </c>
      <c r="K437" s="36"/>
      <c r="L437" s="36"/>
      <c r="M437" s="41"/>
    </row>
    <row r="438" spans="1:13" ht="15">
      <c r="A438" s="10">
        <f t="shared" si="156"/>
        <v>40817</v>
      </c>
      <c r="B438" s="35"/>
      <c r="C438" s="36"/>
      <c r="D438" s="37"/>
      <c r="E438" s="24">
        <f t="shared" si="157"/>
      </c>
      <c r="F438" s="36"/>
      <c r="G438" s="36"/>
      <c r="H438" s="50">
        <f t="shared" si="158"/>
        <v>0</v>
      </c>
      <c r="I438" s="36">
        <f>(F438-E442)/(G442-E442)</f>
        <v>0</v>
      </c>
      <c r="J438" s="36">
        <f t="shared" si="159"/>
        <v>0.64</v>
      </c>
      <c r="K438" s="36"/>
      <c r="L438" s="36"/>
      <c r="M438" s="42"/>
    </row>
    <row r="439" spans="1:13" ht="15">
      <c r="A439" s="11">
        <f t="shared" si="156"/>
        <v>40818</v>
      </c>
      <c r="B439" s="38"/>
      <c r="C439" s="39"/>
      <c r="D439" s="39"/>
      <c r="E439" s="25">
        <f t="shared" si="157"/>
      </c>
      <c r="F439" s="39"/>
      <c r="G439" s="39"/>
      <c r="H439" s="50">
        <f t="shared" si="158"/>
        <v>0</v>
      </c>
      <c r="I439" s="36">
        <f>(F439-E442)/(G442-E442)</f>
        <v>0</v>
      </c>
      <c r="J439" s="36">
        <f t="shared" si="159"/>
        <v>0.64</v>
      </c>
      <c r="K439" s="36"/>
      <c r="L439" s="36"/>
      <c r="M439" s="43"/>
    </row>
    <row r="440" spans="1:13" ht="15.75" thickBot="1">
      <c r="A440" s="12"/>
      <c r="B440" s="8"/>
      <c r="C440" s="8"/>
      <c r="D440" s="4">
        <f>SUM(D433:D439)</f>
        <v>0</v>
      </c>
      <c r="E440" s="8"/>
      <c r="F440" s="8"/>
      <c r="G440" s="8"/>
      <c r="H440" s="51"/>
      <c r="I440" s="8"/>
      <c r="J440" s="8"/>
      <c r="K440" s="8"/>
      <c r="L440" s="8"/>
      <c r="M440" s="7"/>
    </row>
    <row r="441" spans="1:227" s="2" customFormat="1" ht="15.75" customHeight="1" thickBot="1">
      <c r="A441" s="55" t="s">
        <v>8</v>
      </c>
      <c r="B441" s="26"/>
      <c r="C441" s="27">
        <f>SUM(C433:C439)</f>
        <v>0</v>
      </c>
      <c r="D441" s="28" t="str">
        <f>TEXT(FLOOR(D440/60,1),"00")&amp;":"&amp;TEXT(MOD(D440,60),"00")</f>
        <v>00:00</v>
      </c>
      <c r="E441" s="29">
        <f>IF(SUM(E433:E439)=0,"",AVERAGE(E433:E439))</f>
      </c>
      <c r="F441" s="30">
        <f>IF(SUM(F433:F439)=0,"",AVERAGE(F433:F439))</f>
      </c>
      <c r="G441" s="30">
        <f>SUM(G433:G439)</f>
        <v>0</v>
      </c>
      <c r="H441" s="52">
        <f>SUM(H433:H439)</f>
        <v>0</v>
      </c>
      <c r="I441" s="30"/>
      <c r="J441" s="30"/>
      <c r="K441" s="31"/>
      <c r="L441" s="30">
        <f>IF(SUM(L433:L439)=0,"",AVERAGE(L433:L439))</f>
      </c>
      <c r="M441" s="57" t="s">
        <v>20</v>
      </c>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row>
    <row r="442" spans="1:227" s="3" customFormat="1" ht="16.5" customHeight="1" thickBot="1">
      <c r="A442" s="56"/>
      <c r="B442" s="13" t="s">
        <v>13</v>
      </c>
      <c r="C442" s="44"/>
      <c r="D442" s="13" t="s">
        <v>12</v>
      </c>
      <c r="E442" s="45"/>
      <c r="F442" s="13" t="s">
        <v>22</v>
      </c>
      <c r="G442" s="45">
        <v>184</v>
      </c>
      <c r="H442" s="53"/>
      <c r="I442" s="6"/>
      <c r="J442" s="6"/>
      <c r="K442" s="6"/>
      <c r="L442" s="22" t="s">
        <v>7</v>
      </c>
      <c r="M442" s="58"/>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c r="GU442" s="5"/>
      <c r="GV442" s="5"/>
      <c r="GW442" s="5"/>
      <c r="GX442" s="5"/>
      <c r="GY442" s="5"/>
      <c r="GZ442" s="5"/>
      <c r="HA442" s="5"/>
      <c r="HB442" s="5"/>
      <c r="HC442" s="5"/>
      <c r="HD442" s="5"/>
      <c r="HE442" s="5"/>
      <c r="HF442" s="5"/>
      <c r="HG442" s="5"/>
      <c r="HH442" s="5"/>
      <c r="HI442" s="5"/>
      <c r="HJ442" s="5"/>
      <c r="HK442" s="5"/>
      <c r="HL442" s="5"/>
      <c r="HM442" s="5"/>
      <c r="HN442" s="5"/>
      <c r="HO442" s="5"/>
      <c r="HP442" s="5"/>
      <c r="HQ442" s="5"/>
      <c r="HR442" s="5"/>
      <c r="HS442" s="5"/>
    </row>
    <row r="443" spans="1:13" ht="15">
      <c r="A443" s="9" t="str">
        <f aca="true" t="shared" si="160" ref="A443:A450">IF(MOD(ROW(),A$1+4)=3,"Semaine:"&amp;INT((A444-(DATE(YEAR(A444-WEEKDAY(A444-1)+4),1,3)-WEEKDAY(DATE(YEAR(A444-WEEKDAY(A444-1)+4),1,3)))+5)/7),DATE(An,1,ROW()-(INT(ROW()/(A$1+4))*3))-2-IF(A$1=6,0,(IF(A$1=5,-1,1)*INT((ROW()-(INT(ROW()/(A$1+4))*3)-4)/(A$1+1))))-MOD(WEEKDAY(DATE(An,1,1),2),7))</f>
        <v>Semaine:40</v>
      </c>
      <c r="B443" s="14"/>
      <c r="C443" s="15"/>
      <c r="D443" s="15"/>
      <c r="E443" s="15"/>
      <c r="F443" s="15"/>
      <c r="G443" s="15"/>
      <c r="H443" s="54"/>
      <c r="I443" s="15"/>
      <c r="J443" s="15"/>
      <c r="K443" s="46"/>
      <c r="L443" s="46"/>
      <c r="M443" s="18"/>
    </row>
    <row r="444" spans="1:13" ht="15">
      <c r="A444" s="17">
        <f t="shared" si="160"/>
        <v>40819</v>
      </c>
      <c r="B444" s="33"/>
      <c r="C444" s="34"/>
      <c r="D444" s="34"/>
      <c r="E444" s="23">
        <f>IF(D444=0,"",C444/D444*60)</f>
      </c>
      <c r="F444" s="34"/>
      <c r="G444" s="34"/>
      <c r="H444" s="50">
        <f>D444*I444*J444</f>
        <v>0</v>
      </c>
      <c r="I444" s="36">
        <f>(F444-E453)/(G453-E453)</f>
        <v>0</v>
      </c>
      <c r="J444" s="36">
        <f>0.64*EXP(I444*1.92)</f>
        <v>0.64</v>
      </c>
      <c r="K444" s="36"/>
      <c r="L444" s="36"/>
      <c r="M444" s="40"/>
    </row>
    <row r="445" spans="1:13" ht="15">
      <c r="A445" s="10">
        <f t="shared" si="160"/>
        <v>40820</v>
      </c>
      <c r="B445" s="35"/>
      <c r="C445" s="36"/>
      <c r="D445" s="36"/>
      <c r="E445" s="24">
        <f aca="true" t="shared" si="161" ref="E445:E450">IF(D445=0,"",C445/D445*60)</f>
      </c>
      <c r="F445" s="36"/>
      <c r="G445" s="36"/>
      <c r="H445" s="50">
        <f aca="true" t="shared" si="162" ref="H445:H450">D445*I445*J445</f>
        <v>0</v>
      </c>
      <c r="I445" s="36">
        <f>(F445-E453)/(G453-E453)</f>
        <v>0</v>
      </c>
      <c r="J445" s="36">
        <f aca="true" t="shared" si="163" ref="J445:J450">0.64*EXP(I445*1.92)</f>
        <v>0.64</v>
      </c>
      <c r="K445" s="36"/>
      <c r="L445" s="36"/>
      <c r="M445" s="41"/>
    </row>
    <row r="446" spans="1:13" ht="15">
      <c r="A446" s="10">
        <f t="shared" si="160"/>
        <v>40821</v>
      </c>
      <c r="B446" s="35"/>
      <c r="C446" s="36"/>
      <c r="D446" s="36"/>
      <c r="E446" s="24">
        <f t="shared" si="161"/>
      </c>
      <c r="F446" s="36"/>
      <c r="G446" s="36"/>
      <c r="H446" s="50">
        <f t="shared" si="162"/>
        <v>0</v>
      </c>
      <c r="I446" s="36">
        <f>(F446-E453)/(G453-E453)</f>
        <v>0</v>
      </c>
      <c r="J446" s="36">
        <f t="shared" si="163"/>
        <v>0.64</v>
      </c>
      <c r="K446" s="36"/>
      <c r="L446" s="36"/>
      <c r="M446" s="41"/>
    </row>
    <row r="447" spans="1:13" ht="15">
      <c r="A447" s="10">
        <f t="shared" si="160"/>
        <v>40822</v>
      </c>
      <c r="B447" s="35"/>
      <c r="C447" s="36"/>
      <c r="D447" s="37"/>
      <c r="E447" s="24">
        <f t="shared" si="161"/>
      </c>
      <c r="F447" s="36"/>
      <c r="G447" s="36"/>
      <c r="H447" s="50">
        <f t="shared" si="162"/>
        <v>0</v>
      </c>
      <c r="I447" s="36">
        <f>(F447-E453)/(G453-E453)</f>
        <v>0</v>
      </c>
      <c r="J447" s="36">
        <f t="shared" si="163"/>
        <v>0.64</v>
      </c>
      <c r="K447" s="36"/>
      <c r="L447" s="36"/>
      <c r="M447" s="41"/>
    </row>
    <row r="448" spans="1:13" ht="15">
      <c r="A448" s="10">
        <f t="shared" si="160"/>
        <v>40823</v>
      </c>
      <c r="B448" s="35"/>
      <c r="C448" s="36"/>
      <c r="D448" s="37"/>
      <c r="E448" s="24">
        <f t="shared" si="161"/>
      </c>
      <c r="F448" s="36"/>
      <c r="G448" s="36"/>
      <c r="H448" s="50">
        <f t="shared" si="162"/>
        <v>0</v>
      </c>
      <c r="I448" s="36">
        <f>(F448-E453)/(G453-E453)</f>
        <v>0</v>
      </c>
      <c r="J448" s="36">
        <f t="shared" si="163"/>
        <v>0.64</v>
      </c>
      <c r="K448" s="36"/>
      <c r="L448" s="36"/>
      <c r="M448" s="41"/>
    </row>
    <row r="449" spans="1:13" ht="15">
      <c r="A449" s="10">
        <f t="shared" si="160"/>
        <v>40824</v>
      </c>
      <c r="B449" s="35"/>
      <c r="C449" s="36"/>
      <c r="D449" s="37"/>
      <c r="E449" s="24">
        <f t="shared" si="161"/>
      </c>
      <c r="F449" s="36"/>
      <c r="G449" s="36"/>
      <c r="H449" s="50">
        <f t="shared" si="162"/>
        <v>0</v>
      </c>
      <c r="I449" s="36">
        <f>(F449-E453)/(G453-E453)</f>
        <v>0</v>
      </c>
      <c r="J449" s="36">
        <f t="shared" si="163"/>
        <v>0.64</v>
      </c>
      <c r="K449" s="36"/>
      <c r="L449" s="36"/>
      <c r="M449" s="42"/>
    </row>
    <row r="450" spans="1:13" ht="15">
      <c r="A450" s="11">
        <f t="shared" si="160"/>
        <v>40825</v>
      </c>
      <c r="B450" s="38"/>
      <c r="C450" s="39"/>
      <c r="D450" s="39"/>
      <c r="E450" s="25">
        <f t="shared" si="161"/>
      </c>
      <c r="F450" s="39"/>
      <c r="G450" s="39"/>
      <c r="H450" s="50">
        <f t="shared" si="162"/>
        <v>0</v>
      </c>
      <c r="I450" s="36">
        <f>(F450-E453)/(G453-E453)</f>
        <v>0</v>
      </c>
      <c r="J450" s="36">
        <f t="shared" si="163"/>
        <v>0.64</v>
      </c>
      <c r="K450" s="36"/>
      <c r="L450" s="36"/>
      <c r="M450" s="43"/>
    </row>
    <row r="451" spans="1:13" ht="15.75" thickBot="1">
      <c r="A451" s="12"/>
      <c r="B451" s="8"/>
      <c r="C451" s="8"/>
      <c r="D451" s="4">
        <f>SUM(D444:D450)</f>
        <v>0</v>
      </c>
      <c r="E451" s="8"/>
      <c r="F451" s="8"/>
      <c r="G451" s="8"/>
      <c r="H451" s="51"/>
      <c r="I451" s="8"/>
      <c r="J451" s="8"/>
      <c r="K451" s="8"/>
      <c r="L451" s="8"/>
      <c r="M451" s="7"/>
    </row>
    <row r="452" spans="1:227" s="2" customFormat="1" ht="15.75" customHeight="1" thickBot="1">
      <c r="A452" s="55" t="s">
        <v>8</v>
      </c>
      <c r="B452" s="26"/>
      <c r="C452" s="27">
        <f>SUM(C444:C450)</f>
        <v>0</v>
      </c>
      <c r="D452" s="28" t="str">
        <f>TEXT(FLOOR(D451/60,1),"00")&amp;":"&amp;TEXT(MOD(D451,60),"00")</f>
        <v>00:00</v>
      </c>
      <c r="E452" s="29">
        <f>IF(SUM(E444:E450)=0,"",AVERAGE(E444:E450))</f>
      </c>
      <c r="F452" s="30">
        <f>IF(SUM(F444:F450)=0,"",AVERAGE(F444:F450))</f>
      </c>
      <c r="G452" s="30">
        <f>SUM(G444:G450)</f>
        <v>0</v>
      </c>
      <c r="H452" s="52">
        <f>SUM(H444:H450)</f>
        <v>0</v>
      </c>
      <c r="I452" s="30"/>
      <c r="J452" s="30"/>
      <c r="K452" s="31"/>
      <c r="L452" s="30">
        <f>IF(SUM(L444:L450)=0,"",AVERAGE(L444:L450))</f>
      </c>
      <c r="M452" s="57" t="s">
        <v>20</v>
      </c>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row>
    <row r="453" spans="1:227" s="3" customFormat="1" ht="16.5" customHeight="1" thickBot="1">
      <c r="A453" s="56"/>
      <c r="B453" s="13" t="s">
        <v>13</v>
      </c>
      <c r="C453" s="44"/>
      <c r="D453" s="13" t="s">
        <v>12</v>
      </c>
      <c r="E453" s="45"/>
      <c r="F453" s="13" t="s">
        <v>22</v>
      </c>
      <c r="G453" s="45">
        <v>184</v>
      </c>
      <c r="H453" s="53"/>
      <c r="I453" s="6"/>
      <c r="J453" s="6"/>
      <c r="K453" s="6"/>
      <c r="L453" s="22" t="s">
        <v>7</v>
      </c>
      <c r="M453" s="58"/>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c r="FL453" s="5"/>
      <c r="FM453" s="5"/>
      <c r="FN453" s="5"/>
      <c r="FO453" s="5"/>
      <c r="FP453" s="5"/>
      <c r="FQ453" s="5"/>
      <c r="FR453" s="5"/>
      <c r="FS453" s="5"/>
      <c r="FT453" s="5"/>
      <c r="FU453" s="5"/>
      <c r="FV453" s="5"/>
      <c r="FW453" s="5"/>
      <c r="FX453" s="5"/>
      <c r="FY453" s="5"/>
      <c r="FZ453" s="5"/>
      <c r="GA453" s="5"/>
      <c r="GB453" s="5"/>
      <c r="GC453" s="5"/>
      <c r="GD453" s="5"/>
      <c r="GE453" s="5"/>
      <c r="GF453" s="5"/>
      <c r="GG453" s="5"/>
      <c r="GH453" s="5"/>
      <c r="GI453" s="5"/>
      <c r="GJ453" s="5"/>
      <c r="GK453" s="5"/>
      <c r="GL453" s="5"/>
      <c r="GM453" s="5"/>
      <c r="GN453" s="5"/>
      <c r="GO453" s="5"/>
      <c r="GP453" s="5"/>
      <c r="GQ453" s="5"/>
      <c r="GR453" s="5"/>
      <c r="GS453" s="5"/>
      <c r="GT453" s="5"/>
      <c r="GU453" s="5"/>
      <c r="GV453" s="5"/>
      <c r="GW453" s="5"/>
      <c r="GX453" s="5"/>
      <c r="GY453" s="5"/>
      <c r="GZ453" s="5"/>
      <c r="HA453" s="5"/>
      <c r="HB453" s="5"/>
      <c r="HC453" s="5"/>
      <c r="HD453" s="5"/>
      <c r="HE453" s="5"/>
      <c r="HF453" s="5"/>
      <c r="HG453" s="5"/>
      <c r="HH453" s="5"/>
      <c r="HI453" s="5"/>
      <c r="HJ453" s="5"/>
      <c r="HK453" s="5"/>
      <c r="HL453" s="5"/>
      <c r="HM453" s="5"/>
      <c r="HN453" s="5"/>
      <c r="HO453" s="5"/>
      <c r="HP453" s="5"/>
      <c r="HQ453" s="5"/>
      <c r="HR453" s="5"/>
      <c r="HS453" s="5"/>
    </row>
    <row r="454" spans="1:13" ht="15">
      <c r="A454" s="9" t="str">
        <f aca="true" t="shared" si="164" ref="A454:A461">IF(MOD(ROW(),A$1+4)=3,"Semaine:"&amp;INT((A455-(DATE(YEAR(A455-WEEKDAY(A455-1)+4),1,3)-WEEKDAY(DATE(YEAR(A455-WEEKDAY(A455-1)+4),1,3)))+5)/7),DATE(An,1,ROW()-(INT(ROW()/(A$1+4))*3))-2-IF(A$1=6,0,(IF(A$1=5,-1,1)*INT((ROW()-(INT(ROW()/(A$1+4))*3)-4)/(A$1+1))))-MOD(WEEKDAY(DATE(An,1,1),2),7))</f>
        <v>Semaine:41</v>
      </c>
      <c r="B454" s="14"/>
      <c r="C454" s="15"/>
      <c r="D454" s="15"/>
      <c r="E454" s="15"/>
      <c r="F454" s="15"/>
      <c r="G454" s="15"/>
      <c r="H454" s="54"/>
      <c r="I454" s="15"/>
      <c r="J454" s="15"/>
      <c r="K454" s="46"/>
      <c r="L454" s="46"/>
      <c r="M454" s="18"/>
    </row>
    <row r="455" spans="1:13" ht="15">
      <c r="A455" s="17">
        <f t="shared" si="164"/>
        <v>40826</v>
      </c>
      <c r="B455" s="33"/>
      <c r="C455" s="34"/>
      <c r="D455" s="34"/>
      <c r="E455" s="23">
        <f>IF(D455=0,"",C455/D455*60)</f>
      </c>
      <c r="F455" s="34"/>
      <c r="G455" s="34"/>
      <c r="H455" s="50">
        <f>D455*I455*J455</f>
        <v>0</v>
      </c>
      <c r="I455" s="36">
        <f>(F455-E464)/(G464-E464)</f>
        <v>0</v>
      </c>
      <c r="J455" s="36">
        <f>0.64*EXP(I455*1.92)</f>
        <v>0.64</v>
      </c>
      <c r="K455" s="36"/>
      <c r="L455" s="36"/>
      <c r="M455" s="40"/>
    </row>
    <row r="456" spans="1:13" ht="15">
      <c r="A456" s="10">
        <f t="shared" si="164"/>
        <v>40827</v>
      </c>
      <c r="B456" s="35"/>
      <c r="C456" s="36"/>
      <c r="D456" s="36"/>
      <c r="E456" s="24">
        <f aca="true" t="shared" si="165" ref="E456:E461">IF(D456=0,"",C456/D456*60)</f>
      </c>
      <c r="F456" s="36"/>
      <c r="G456" s="36"/>
      <c r="H456" s="50">
        <f aca="true" t="shared" si="166" ref="H456:H461">D456*I456*J456</f>
        <v>0</v>
      </c>
      <c r="I456" s="36">
        <f>(F456-E464)/(G464-E464)</f>
        <v>0</v>
      </c>
      <c r="J456" s="36">
        <f aca="true" t="shared" si="167" ref="J456:J461">0.64*EXP(I456*1.92)</f>
        <v>0.64</v>
      </c>
      <c r="K456" s="36"/>
      <c r="L456" s="36"/>
      <c r="M456" s="41"/>
    </row>
    <row r="457" spans="1:13" ht="15">
      <c r="A457" s="10">
        <f t="shared" si="164"/>
        <v>40828</v>
      </c>
      <c r="B457" s="35"/>
      <c r="C457" s="36"/>
      <c r="D457" s="36"/>
      <c r="E457" s="24">
        <f t="shared" si="165"/>
      </c>
      <c r="F457" s="36"/>
      <c r="G457" s="36"/>
      <c r="H457" s="50">
        <f t="shared" si="166"/>
        <v>0</v>
      </c>
      <c r="I457" s="36">
        <f>(F457-E464)/(G464-E464)</f>
        <v>0</v>
      </c>
      <c r="J457" s="36">
        <f t="shared" si="167"/>
        <v>0.64</v>
      </c>
      <c r="K457" s="36"/>
      <c r="L457" s="36"/>
      <c r="M457" s="41"/>
    </row>
    <row r="458" spans="1:13" ht="15">
      <c r="A458" s="10">
        <f t="shared" si="164"/>
        <v>40829</v>
      </c>
      <c r="B458" s="35"/>
      <c r="C458" s="36"/>
      <c r="D458" s="37"/>
      <c r="E458" s="24">
        <f t="shared" si="165"/>
      </c>
      <c r="F458" s="36"/>
      <c r="G458" s="36"/>
      <c r="H458" s="50">
        <f t="shared" si="166"/>
        <v>0</v>
      </c>
      <c r="I458" s="36">
        <f>(F458-E464)/(G464-E464)</f>
        <v>0</v>
      </c>
      <c r="J458" s="36">
        <f t="shared" si="167"/>
        <v>0.64</v>
      </c>
      <c r="K458" s="36"/>
      <c r="L458" s="36"/>
      <c r="M458" s="41"/>
    </row>
    <row r="459" spans="1:13" ht="15">
      <c r="A459" s="10">
        <f t="shared" si="164"/>
        <v>40830</v>
      </c>
      <c r="B459" s="35"/>
      <c r="C459" s="36"/>
      <c r="D459" s="37"/>
      <c r="E459" s="24">
        <f t="shared" si="165"/>
      </c>
      <c r="F459" s="36"/>
      <c r="G459" s="36"/>
      <c r="H459" s="50">
        <f t="shared" si="166"/>
        <v>0</v>
      </c>
      <c r="I459" s="36">
        <f>(F459-E464)/(G464-E464)</f>
        <v>0</v>
      </c>
      <c r="J459" s="36">
        <f t="shared" si="167"/>
        <v>0.64</v>
      </c>
      <c r="K459" s="36"/>
      <c r="L459" s="36"/>
      <c r="M459" s="41"/>
    </row>
    <row r="460" spans="1:13" ht="15">
      <c r="A460" s="10">
        <f t="shared" si="164"/>
        <v>40831</v>
      </c>
      <c r="B460" s="35"/>
      <c r="C460" s="36"/>
      <c r="D460" s="37"/>
      <c r="E460" s="24">
        <f t="shared" si="165"/>
      </c>
      <c r="F460" s="36"/>
      <c r="G460" s="36"/>
      <c r="H460" s="50">
        <f t="shared" si="166"/>
        <v>0</v>
      </c>
      <c r="I460" s="36">
        <f>(F460-E464)/(G464-E464)</f>
        <v>0</v>
      </c>
      <c r="J460" s="36">
        <f t="shared" si="167"/>
        <v>0.64</v>
      </c>
      <c r="K460" s="36"/>
      <c r="L460" s="36"/>
      <c r="M460" s="42"/>
    </row>
    <row r="461" spans="1:13" ht="15">
      <c r="A461" s="11">
        <f t="shared" si="164"/>
        <v>40832</v>
      </c>
      <c r="B461" s="38"/>
      <c r="C461" s="39"/>
      <c r="D461" s="39"/>
      <c r="E461" s="25">
        <f t="shared" si="165"/>
      </c>
      <c r="F461" s="39"/>
      <c r="G461" s="39"/>
      <c r="H461" s="50">
        <f t="shared" si="166"/>
        <v>0</v>
      </c>
      <c r="I461" s="36">
        <f>(F461-E464)/(G464-E464)</f>
        <v>0</v>
      </c>
      <c r="J461" s="36">
        <f t="shared" si="167"/>
        <v>0.64</v>
      </c>
      <c r="K461" s="36"/>
      <c r="L461" s="36"/>
      <c r="M461" s="43"/>
    </row>
    <row r="462" spans="1:13" ht="15.75" thickBot="1">
      <c r="A462" s="12"/>
      <c r="B462" s="8"/>
      <c r="C462" s="8"/>
      <c r="D462" s="4">
        <f>SUM(D455:D461)</f>
        <v>0</v>
      </c>
      <c r="E462" s="8"/>
      <c r="F462" s="8"/>
      <c r="G462" s="8"/>
      <c r="H462" s="51"/>
      <c r="I462" s="8"/>
      <c r="J462" s="8"/>
      <c r="K462" s="8"/>
      <c r="L462" s="8"/>
      <c r="M462" s="7"/>
    </row>
    <row r="463" spans="1:227" s="2" customFormat="1" ht="15.75" customHeight="1" thickBot="1">
      <c r="A463" s="55" t="s">
        <v>8</v>
      </c>
      <c r="B463" s="26"/>
      <c r="C463" s="27">
        <f>SUM(C455:C461)</f>
        <v>0</v>
      </c>
      <c r="D463" s="28" t="str">
        <f>TEXT(FLOOR(D462/60,1),"00")&amp;":"&amp;TEXT(MOD(D462,60),"00")</f>
        <v>00:00</v>
      </c>
      <c r="E463" s="29">
        <f>IF(SUM(E455:E461)=0,"",AVERAGE(E455:E461))</f>
      </c>
      <c r="F463" s="30">
        <f>IF(SUM(F455:F461)=0,"",AVERAGE(F455:F461))</f>
      </c>
      <c r="G463" s="30">
        <f>SUM(G455:G461)</f>
        <v>0</v>
      </c>
      <c r="H463" s="52">
        <f>SUM(H455:H461)</f>
        <v>0</v>
      </c>
      <c r="I463" s="30"/>
      <c r="J463" s="30"/>
      <c r="K463" s="31"/>
      <c r="L463" s="30">
        <f>IF(SUM(L455:L461)=0,"",AVERAGE(L455:L461))</f>
      </c>
      <c r="M463" s="57" t="s">
        <v>20</v>
      </c>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row>
    <row r="464" spans="1:227" s="3" customFormat="1" ht="16.5" customHeight="1" thickBot="1">
      <c r="A464" s="56"/>
      <c r="B464" s="13" t="s">
        <v>13</v>
      </c>
      <c r="C464" s="44"/>
      <c r="D464" s="13" t="s">
        <v>12</v>
      </c>
      <c r="E464" s="45"/>
      <c r="F464" s="13" t="s">
        <v>22</v>
      </c>
      <c r="G464" s="45">
        <v>184</v>
      </c>
      <c r="H464" s="53"/>
      <c r="I464" s="6"/>
      <c r="J464" s="6"/>
      <c r="K464" s="6"/>
      <c r="L464" s="22" t="s">
        <v>7</v>
      </c>
      <c r="M464" s="58"/>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c r="HJ464" s="5"/>
      <c r="HK464" s="5"/>
      <c r="HL464" s="5"/>
      <c r="HM464" s="5"/>
      <c r="HN464" s="5"/>
      <c r="HO464" s="5"/>
      <c r="HP464" s="5"/>
      <c r="HQ464" s="5"/>
      <c r="HR464" s="5"/>
      <c r="HS464" s="5"/>
    </row>
    <row r="465" spans="1:13" ht="15">
      <c r="A465" s="9" t="str">
        <f aca="true" t="shared" si="168" ref="A465:A472">IF(MOD(ROW(),A$1+4)=3,"Semaine:"&amp;INT((A466-(DATE(YEAR(A466-WEEKDAY(A466-1)+4),1,3)-WEEKDAY(DATE(YEAR(A466-WEEKDAY(A466-1)+4),1,3)))+5)/7),DATE(An,1,ROW()-(INT(ROW()/(A$1+4))*3))-2-IF(A$1=6,0,(IF(A$1=5,-1,1)*INT((ROW()-(INT(ROW()/(A$1+4))*3)-4)/(A$1+1))))-MOD(WEEKDAY(DATE(An,1,1),2),7))</f>
        <v>Semaine:42</v>
      </c>
      <c r="B465" s="14"/>
      <c r="C465" s="15"/>
      <c r="D465" s="15"/>
      <c r="E465" s="15"/>
      <c r="F465" s="15"/>
      <c r="G465" s="15"/>
      <c r="H465" s="54"/>
      <c r="I465" s="15"/>
      <c r="J465" s="15"/>
      <c r="K465" s="46"/>
      <c r="L465" s="46"/>
      <c r="M465" s="18"/>
    </row>
    <row r="466" spans="1:13" ht="15">
      <c r="A466" s="17">
        <f t="shared" si="168"/>
        <v>40833</v>
      </c>
      <c r="B466" s="33"/>
      <c r="C466" s="34"/>
      <c r="D466" s="34"/>
      <c r="E466" s="23">
        <f>IF(D466=0,"",C466/D466*60)</f>
      </c>
      <c r="F466" s="34"/>
      <c r="G466" s="34"/>
      <c r="H466" s="50">
        <f>D466*I466*J466</f>
        <v>0</v>
      </c>
      <c r="I466" s="36">
        <f>(F466-E475)/(G475-E475)</f>
        <v>0</v>
      </c>
      <c r="J466" s="36">
        <f>0.64*EXP(I466*1.92)</f>
        <v>0.64</v>
      </c>
      <c r="K466" s="36"/>
      <c r="L466" s="36"/>
      <c r="M466" s="40"/>
    </row>
    <row r="467" spans="1:13" ht="15">
      <c r="A467" s="10">
        <f t="shared" si="168"/>
        <v>40834</v>
      </c>
      <c r="B467" s="35"/>
      <c r="C467" s="36"/>
      <c r="D467" s="36"/>
      <c r="E467" s="24">
        <f aca="true" t="shared" si="169" ref="E467:E472">IF(D467=0,"",C467/D467*60)</f>
      </c>
      <c r="F467" s="36"/>
      <c r="G467" s="36"/>
      <c r="H467" s="50">
        <f aca="true" t="shared" si="170" ref="H467:H472">D467*I467*J467</f>
        <v>0</v>
      </c>
      <c r="I467" s="36">
        <f>(F467-E475)/(G475-E475)</f>
        <v>0</v>
      </c>
      <c r="J467" s="36">
        <f aca="true" t="shared" si="171" ref="J467:J472">0.64*EXP(I467*1.92)</f>
        <v>0.64</v>
      </c>
      <c r="K467" s="36"/>
      <c r="L467" s="36"/>
      <c r="M467" s="41"/>
    </row>
    <row r="468" spans="1:13" ht="15">
      <c r="A468" s="10">
        <f t="shared" si="168"/>
        <v>40835</v>
      </c>
      <c r="B468" s="35"/>
      <c r="C468" s="36"/>
      <c r="D468" s="36"/>
      <c r="E468" s="24">
        <f t="shared" si="169"/>
      </c>
      <c r="F468" s="36"/>
      <c r="G468" s="36"/>
      <c r="H468" s="50">
        <f t="shared" si="170"/>
        <v>0</v>
      </c>
      <c r="I468" s="36">
        <f>(F468-E475)/(G475-E475)</f>
        <v>0</v>
      </c>
      <c r="J468" s="36">
        <f t="shared" si="171"/>
        <v>0.64</v>
      </c>
      <c r="K468" s="36"/>
      <c r="L468" s="36"/>
      <c r="M468" s="41"/>
    </row>
    <row r="469" spans="1:13" ht="15">
      <c r="A469" s="10">
        <f t="shared" si="168"/>
        <v>40836</v>
      </c>
      <c r="B469" s="35"/>
      <c r="C469" s="36"/>
      <c r="D469" s="37"/>
      <c r="E469" s="24">
        <f t="shared" si="169"/>
      </c>
      <c r="F469" s="36"/>
      <c r="G469" s="36"/>
      <c r="H469" s="50">
        <f t="shared" si="170"/>
        <v>0</v>
      </c>
      <c r="I469" s="36">
        <f>(F469-E475)/(G475-E475)</f>
        <v>0</v>
      </c>
      <c r="J469" s="36">
        <f t="shared" si="171"/>
        <v>0.64</v>
      </c>
      <c r="K469" s="36"/>
      <c r="L469" s="36"/>
      <c r="M469" s="41"/>
    </row>
    <row r="470" spans="1:13" ht="15">
      <c r="A470" s="10">
        <f t="shared" si="168"/>
        <v>40837</v>
      </c>
      <c r="B470" s="35"/>
      <c r="C470" s="36"/>
      <c r="D470" s="37"/>
      <c r="E470" s="24">
        <f t="shared" si="169"/>
      </c>
      <c r="F470" s="36"/>
      <c r="G470" s="36"/>
      <c r="H470" s="50">
        <f t="shared" si="170"/>
        <v>0</v>
      </c>
      <c r="I470" s="36">
        <f>(F470-E475)/(G475-E475)</f>
        <v>0</v>
      </c>
      <c r="J470" s="36">
        <f t="shared" si="171"/>
        <v>0.64</v>
      </c>
      <c r="K470" s="36"/>
      <c r="L470" s="36"/>
      <c r="M470" s="41"/>
    </row>
    <row r="471" spans="1:13" ht="15">
      <c r="A471" s="10">
        <f t="shared" si="168"/>
        <v>40838</v>
      </c>
      <c r="B471" s="35"/>
      <c r="C471" s="36"/>
      <c r="D471" s="37"/>
      <c r="E471" s="24">
        <f t="shared" si="169"/>
      </c>
      <c r="F471" s="36"/>
      <c r="G471" s="36"/>
      <c r="H471" s="50">
        <f t="shared" si="170"/>
        <v>0</v>
      </c>
      <c r="I471" s="36">
        <f>(F471-E475)/(G475-E475)</f>
        <v>0</v>
      </c>
      <c r="J471" s="36">
        <f t="shared" si="171"/>
        <v>0.64</v>
      </c>
      <c r="K471" s="36"/>
      <c r="L471" s="36"/>
      <c r="M471" s="42"/>
    </row>
    <row r="472" spans="1:13" ht="15">
      <c r="A472" s="11">
        <f t="shared" si="168"/>
        <v>40839</v>
      </c>
      <c r="B472" s="38"/>
      <c r="C472" s="39"/>
      <c r="D472" s="39"/>
      <c r="E472" s="25">
        <f t="shared" si="169"/>
      </c>
      <c r="F472" s="39"/>
      <c r="G472" s="39"/>
      <c r="H472" s="50">
        <f t="shared" si="170"/>
        <v>0</v>
      </c>
      <c r="I472" s="36">
        <f>(F472-E475)/(G475-E475)</f>
        <v>0</v>
      </c>
      <c r="J472" s="36">
        <f t="shared" si="171"/>
        <v>0.64</v>
      </c>
      <c r="K472" s="36"/>
      <c r="L472" s="36"/>
      <c r="M472" s="43"/>
    </row>
    <row r="473" spans="1:13" ht="15.75" thickBot="1">
      <c r="A473" s="12"/>
      <c r="B473" s="8"/>
      <c r="C473" s="8"/>
      <c r="D473" s="4">
        <f>SUM(D466:D472)</f>
        <v>0</v>
      </c>
      <c r="E473" s="8"/>
      <c r="F473" s="8"/>
      <c r="G473" s="8"/>
      <c r="H473" s="51"/>
      <c r="I473" s="8"/>
      <c r="J473" s="8"/>
      <c r="K473" s="8"/>
      <c r="L473" s="8"/>
      <c r="M473" s="7"/>
    </row>
    <row r="474" spans="1:227" s="2" customFormat="1" ht="15.75" customHeight="1" thickBot="1">
      <c r="A474" s="55" t="s">
        <v>8</v>
      </c>
      <c r="B474" s="26"/>
      <c r="C474" s="27">
        <f>SUM(C466:C472)</f>
        <v>0</v>
      </c>
      <c r="D474" s="28" t="str">
        <f>TEXT(FLOOR(D473/60,1),"00")&amp;":"&amp;TEXT(MOD(D473,60),"00")</f>
        <v>00:00</v>
      </c>
      <c r="E474" s="29">
        <f>IF(SUM(E466:E472)=0,"",AVERAGE(E466:E472))</f>
      </c>
      <c r="F474" s="30">
        <f>IF(SUM(F466:F472)=0,"",AVERAGE(F466:F472))</f>
      </c>
      <c r="G474" s="30">
        <f>SUM(G466:G472)</f>
        <v>0</v>
      </c>
      <c r="H474" s="52">
        <f>SUM(H466:H472)</f>
        <v>0</v>
      </c>
      <c r="I474" s="30"/>
      <c r="J474" s="30"/>
      <c r="K474" s="31"/>
      <c r="L474" s="30">
        <f>IF(SUM(L466:L472)=0,"",AVERAGE(L466:L472))</f>
      </c>
      <c r="M474" s="57" t="s">
        <v>20</v>
      </c>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row>
    <row r="475" spans="1:227" s="3" customFormat="1" ht="16.5" customHeight="1" thickBot="1">
      <c r="A475" s="56"/>
      <c r="B475" s="13" t="s">
        <v>13</v>
      </c>
      <c r="C475" s="44"/>
      <c r="D475" s="13" t="s">
        <v>12</v>
      </c>
      <c r="E475" s="45"/>
      <c r="F475" s="13" t="s">
        <v>22</v>
      </c>
      <c r="G475" s="45">
        <v>184</v>
      </c>
      <c r="H475" s="53"/>
      <c r="I475" s="6"/>
      <c r="J475" s="6"/>
      <c r="K475" s="6"/>
      <c r="L475" s="22" t="s">
        <v>7</v>
      </c>
      <c r="M475" s="58"/>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c r="FM475" s="5"/>
      <c r="FN475" s="5"/>
      <c r="FO475" s="5"/>
      <c r="FP475" s="5"/>
      <c r="FQ475" s="5"/>
      <c r="FR475" s="5"/>
      <c r="FS475" s="5"/>
      <c r="FT475" s="5"/>
      <c r="FU475" s="5"/>
      <c r="FV475" s="5"/>
      <c r="FW475" s="5"/>
      <c r="FX475" s="5"/>
      <c r="FY475" s="5"/>
      <c r="FZ475" s="5"/>
      <c r="GA475" s="5"/>
      <c r="GB475" s="5"/>
      <c r="GC475" s="5"/>
      <c r="GD475" s="5"/>
      <c r="GE475" s="5"/>
      <c r="GF475" s="5"/>
      <c r="GG475" s="5"/>
      <c r="GH475" s="5"/>
      <c r="GI475" s="5"/>
      <c r="GJ475" s="5"/>
      <c r="GK475" s="5"/>
      <c r="GL475" s="5"/>
      <c r="GM475" s="5"/>
      <c r="GN475" s="5"/>
      <c r="GO475" s="5"/>
      <c r="GP475" s="5"/>
      <c r="GQ475" s="5"/>
      <c r="GR475" s="5"/>
      <c r="GS475" s="5"/>
      <c r="GT475" s="5"/>
      <c r="GU475" s="5"/>
      <c r="GV475" s="5"/>
      <c r="GW475" s="5"/>
      <c r="GX475" s="5"/>
      <c r="GY475" s="5"/>
      <c r="GZ475" s="5"/>
      <c r="HA475" s="5"/>
      <c r="HB475" s="5"/>
      <c r="HC475" s="5"/>
      <c r="HD475" s="5"/>
      <c r="HE475" s="5"/>
      <c r="HF475" s="5"/>
      <c r="HG475" s="5"/>
      <c r="HH475" s="5"/>
      <c r="HI475" s="5"/>
      <c r="HJ475" s="5"/>
      <c r="HK475" s="5"/>
      <c r="HL475" s="5"/>
      <c r="HM475" s="5"/>
      <c r="HN475" s="5"/>
      <c r="HO475" s="5"/>
      <c r="HP475" s="5"/>
      <c r="HQ475" s="5"/>
      <c r="HR475" s="5"/>
      <c r="HS475" s="5"/>
    </row>
    <row r="476" spans="1:13" ht="15">
      <c r="A476" s="9" t="str">
        <f aca="true" t="shared" si="172" ref="A476:A483">IF(MOD(ROW(),A$1+4)=3,"Semaine:"&amp;INT((A477-(DATE(YEAR(A477-WEEKDAY(A477-1)+4),1,3)-WEEKDAY(DATE(YEAR(A477-WEEKDAY(A477-1)+4),1,3)))+5)/7),DATE(An,1,ROW()-(INT(ROW()/(A$1+4))*3))-2-IF(A$1=6,0,(IF(A$1=5,-1,1)*INT((ROW()-(INT(ROW()/(A$1+4))*3)-4)/(A$1+1))))-MOD(WEEKDAY(DATE(An,1,1),2),7))</f>
        <v>Semaine:43</v>
      </c>
      <c r="B476" s="14"/>
      <c r="C476" s="15"/>
      <c r="D476" s="15"/>
      <c r="E476" s="15"/>
      <c r="F476" s="15"/>
      <c r="G476" s="15"/>
      <c r="H476" s="54"/>
      <c r="I476" s="15"/>
      <c r="J476" s="15"/>
      <c r="K476" s="46"/>
      <c r="L476" s="46"/>
      <c r="M476" s="18"/>
    </row>
    <row r="477" spans="1:13" ht="15">
      <c r="A477" s="17">
        <f t="shared" si="172"/>
        <v>40840</v>
      </c>
      <c r="B477" s="33"/>
      <c r="C477" s="34"/>
      <c r="D477" s="34"/>
      <c r="E477" s="23">
        <f>IF(D477=0,"",C477/D477*60)</f>
      </c>
      <c r="F477" s="34"/>
      <c r="G477" s="34"/>
      <c r="H477" s="50">
        <f>D477*I477*J477</f>
        <v>0</v>
      </c>
      <c r="I477" s="36">
        <f>(F477-E486)/(G486-E486)</f>
        <v>0</v>
      </c>
      <c r="J477" s="36">
        <f>0.64*EXP(I477*1.92)</f>
        <v>0.64</v>
      </c>
      <c r="K477" s="36"/>
      <c r="L477" s="36"/>
      <c r="M477" s="40"/>
    </row>
    <row r="478" spans="1:13" ht="15">
      <c r="A478" s="10">
        <f t="shared" si="172"/>
        <v>40841</v>
      </c>
      <c r="B478" s="35"/>
      <c r="C478" s="36"/>
      <c r="D478" s="36"/>
      <c r="E478" s="24">
        <f aca="true" t="shared" si="173" ref="E478:E483">IF(D478=0,"",C478/D478*60)</f>
      </c>
      <c r="F478" s="36"/>
      <c r="G478" s="36"/>
      <c r="H478" s="50">
        <f aca="true" t="shared" si="174" ref="H478:H483">D478*I478*J478</f>
        <v>0</v>
      </c>
      <c r="I478" s="36">
        <f>(F478-E486)/(G486-E486)</f>
        <v>0</v>
      </c>
      <c r="J478" s="36">
        <f aca="true" t="shared" si="175" ref="J478:J483">0.64*EXP(I478*1.92)</f>
        <v>0.64</v>
      </c>
      <c r="K478" s="36"/>
      <c r="L478" s="36"/>
      <c r="M478" s="41"/>
    </row>
    <row r="479" spans="1:13" ht="15">
      <c r="A479" s="10">
        <f t="shared" si="172"/>
        <v>40842</v>
      </c>
      <c r="B479" s="35"/>
      <c r="C479" s="36"/>
      <c r="D479" s="36"/>
      <c r="E479" s="24">
        <f t="shared" si="173"/>
      </c>
      <c r="F479" s="36"/>
      <c r="G479" s="36"/>
      <c r="H479" s="50">
        <f t="shared" si="174"/>
        <v>0</v>
      </c>
      <c r="I479" s="36">
        <f>(F479-E486)/(G486-E486)</f>
        <v>0</v>
      </c>
      <c r="J479" s="36">
        <f t="shared" si="175"/>
        <v>0.64</v>
      </c>
      <c r="K479" s="36"/>
      <c r="L479" s="36"/>
      <c r="M479" s="41"/>
    </row>
    <row r="480" spans="1:13" ht="15">
      <c r="A480" s="10">
        <f t="shared" si="172"/>
        <v>40843</v>
      </c>
      <c r="B480" s="35"/>
      <c r="C480" s="36"/>
      <c r="D480" s="37"/>
      <c r="E480" s="24">
        <f t="shared" si="173"/>
      </c>
      <c r="F480" s="36"/>
      <c r="G480" s="36"/>
      <c r="H480" s="50">
        <f t="shared" si="174"/>
        <v>0</v>
      </c>
      <c r="I480" s="36">
        <f>(F480-E486)/(G486-E486)</f>
        <v>0</v>
      </c>
      <c r="J480" s="36">
        <f t="shared" si="175"/>
        <v>0.64</v>
      </c>
      <c r="K480" s="36"/>
      <c r="L480" s="36"/>
      <c r="M480" s="41"/>
    </row>
    <row r="481" spans="1:13" ht="15">
      <c r="A481" s="10">
        <f t="shared" si="172"/>
        <v>40844</v>
      </c>
      <c r="B481" s="35"/>
      <c r="C481" s="36"/>
      <c r="D481" s="37"/>
      <c r="E481" s="24">
        <f t="shared" si="173"/>
      </c>
      <c r="F481" s="36"/>
      <c r="G481" s="36"/>
      <c r="H481" s="50">
        <f t="shared" si="174"/>
        <v>0</v>
      </c>
      <c r="I481" s="36">
        <f>(F481-E486)/(G486-E486)</f>
        <v>0</v>
      </c>
      <c r="J481" s="36">
        <f t="shared" si="175"/>
        <v>0.64</v>
      </c>
      <c r="K481" s="36"/>
      <c r="L481" s="36"/>
      <c r="M481" s="41"/>
    </row>
    <row r="482" spans="1:13" ht="15">
      <c r="A482" s="10">
        <f t="shared" si="172"/>
        <v>40845</v>
      </c>
      <c r="B482" s="35"/>
      <c r="C482" s="36"/>
      <c r="D482" s="37"/>
      <c r="E482" s="24">
        <f t="shared" si="173"/>
      </c>
      <c r="F482" s="36"/>
      <c r="G482" s="36"/>
      <c r="H482" s="50">
        <f t="shared" si="174"/>
        <v>0</v>
      </c>
      <c r="I482" s="36">
        <f>(F482-E486)/(G486-E486)</f>
        <v>0</v>
      </c>
      <c r="J482" s="36">
        <f t="shared" si="175"/>
        <v>0.64</v>
      </c>
      <c r="K482" s="36"/>
      <c r="L482" s="36"/>
      <c r="M482" s="42"/>
    </row>
    <row r="483" spans="1:13" ht="15">
      <c r="A483" s="11">
        <f t="shared" si="172"/>
        <v>40846</v>
      </c>
      <c r="B483" s="38"/>
      <c r="C483" s="39"/>
      <c r="D483" s="39"/>
      <c r="E483" s="25">
        <f t="shared" si="173"/>
      </c>
      <c r="F483" s="39"/>
      <c r="G483" s="39"/>
      <c r="H483" s="50">
        <f t="shared" si="174"/>
        <v>0</v>
      </c>
      <c r="I483" s="36">
        <f>(F483-E486)/(G486-E486)</f>
        <v>0</v>
      </c>
      <c r="J483" s="36">
        <f t="shared" si="175"/>
        <v>0.64</v>
      </c>
      <c r="K483" s="36"/>
      <c r="L483" s="36"/>
      <c r="M483" s="43"/>
    </row>
    <row r="484" spans="1:13" ht="15.75" thickBot="1">
      <c r="A484" s="12"/>
      <c r="B484" s="8"/>
      <c r="C484" s="8"/>
      <c r="D484" s="4">
        <f>SUM(D477:D483)</f>
        <v>0</v>
      </c>
      <c r="E484" s="8"/>
      <c r="F484" s="8"/>
      <c r="G484" s="8"/>
      <c r="H484" s="51"/>
      <c r="I484" s="8"/>
      <c r="J484" s="8"/>
      <c r="K484" s="8"/>
      <c r="L484" s="8"/>
      <c r="M484" s="7"/>
    </row>
    <row r="485" spans="1:227" s="2" customFormat="1" ht="15.75" customHeight="1" thickBot="1">
      <c r="A485" s="55" t="s">
        <v>8</v>
      </c>
      <c r="B485" s="26"/>
      <c r="C485" s="27">
        <f>SUM(C477:C483)</f>
        <v>0</v>
      </c>
      <c r="D485" s="28" t="str">
        <f>TEXT(FLOOR(D484/60,1),"00")&amp;":"&amp;TEXT(MOD(D484,60),"00")</f>
        <v>00:00</v>
      </c>
      <c r="E485" s="29">
        <f>IF(SUM(E477:E483)=0,"",AVERAGE(E477:E483))</f>
      </c>
      <c r="F485" s="30">
        <f>IF(SUM(F477:F483)=0,"",AVERAGE(F477:F483))</f>
      </c>
      <c r="G485" s="30">
        <f>SUM(G477:G483)</f>
        <v>0</v>
      </c>
      <c r="H485" s="52">
        <f>SUM(H477:H483)</f>
        <v>0</v>
      </c>
      <c r="I485" s="30"/>
      <c r="J485" s="30"/>
      <c r="K485" s="31"/>
      <c r="L485" s="30">
        <f>IF(SUM(L477:L483)=0,"",AVERAGE(L477:L483))</f>
      </c>
      <c r="M485" s="57" t="s">
        <v>20</v>
      </c>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row>
    <row r="486" spans="1:227" s="3" customFormat="1" ht="16.5" customHeight="1" thickBot="1">
      <c r="A486" s="56"/>
      <c r="B486" s="13" t="s">
        <v>13</v>
      </c>
      <c r="C486" s="44"/>
      <c r="D486" s="13" t="s">
        <v>12</v>
      </c>
      <c r="E486" s="45"/>
      <c r="F486" s="13" t="s">
        <v>22</v>
      </c>
      <c r="G486" s="45">
        <v>184</v>
      </c>
      <c r="H486" s="53"/>
      <c r="I486" s="6"/>
      <c r="J486" s="6"/>
      <c r="K486" s="6"/>
      <c r="L486" s="22" t="s">
        <v>7</v>
      </c>
      <c r="M486" s="58"/>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c r="HJ486" s="5"/>
      <c r="HK486" s="5"/>
      <c r="HL486" s="5"/>
      <c r="HM486" s="5"/>
      <c r="HN486" s="5"/>
      <c r="HO486" s="5"/>
      <c r="HP486" s="5"/>
      <c r="HQ486" s="5"/>
      <c r="HR486" s="5"/>
      <c r="HS486" s="5"/>
    </row>
    <row r="487" spans="1:13" ht="15">
      <c r="A487" s="9" t="str">
        <f aca="true" t="shared" si="176" ref="A487:A494">IF(MOD(ROW(),A$1+4)=3,"Semaine:"&amp;INT((A488-(DATE(YEAR(A488-WEEKDAY(A488-1)+4),1,3)-WEEKDAY(DATE(YEAR(A488-WEEKDAY(A488-1)+4),1,3)))+5)/7),DATE(An,1,ROW()-(INT(ROW()/(A$1+4))*3))-2-IF(A$1=6,0,(IF(A$1=5,-1,1)*INT((ROW()-(INT(ROW()/(A$1+4))*3)-4)/(A$1+1))))-MOD(WEEKDAY(DATE(An,1,1),2),7))</f>
        <v>Semaine:44</v>
      </c>
      <c r="B487" s="14"/>
      <c r="C487" s="15"/>
      <c r="D487" s="15"/>
      <c r="E487" s="15"/>
      <c r="F487" s="15"/>
      <c r="G487" s="15"/>
      <c r="H487" s="54"/>
      <c r="I487" s="15"/>
      <c r="J487" s="15"/>
      <c r="K487" s="46"/>
      <c r="L487" s="46"/>
      <c r="M487" s="18"/>
    </row>
    <row r="488" spans="1:13" ht="15">
      <c r="A488" s="17">
        <f t="shared" si="176"/>
        <v>40847</v>
      </c>
      <c r="B488" s="33"/>
      <c r="C488" s="34"/>
      <c r="D488" s="34"/>
      <c r="E488" s="23">
        <f>IF(D488=0,"",C488/D488*60)</f>
      </c>
      <c r="F488" s="34"/>
      <c r="G488" s="34"/>
      <c r="H488" s="50">
        <f>D488*I488*J488</f>
        <v>0</v>
      </c>
      <c r="I488" s="36">
        <f>(F488-E497)/(G497-E497)</f>
        <v>0</v>
      </c>
      <c r="J488" s="36">
        <f>0.64*EXP(I488*1.92)</f>
        <v>0.64</v>
      </c>
      <c r="K488" s="36"/>
      <c r="L488" s="36"/>
      <c r="M488" s="40"/>
    </row>
    <row r="489" spans="1:13" ht="15">
      <c r="A489" s="10">
        <f t="shared" si="176"/>
        <v>40848</v>
      </c>
      <c r="B489" s="35"/>
      <c r="C489" s="36"/>
      <c r="D489" s="36"/>
      <c r="E489" s="24">
        <f aca="true" t="shared" si="177" ref="E489:E494">IF(D489=0,"",C489/D489*60)</f>
      </c>
      <c r="F489" s="36"/>
      <c r="G489" s="36"/>
      <c r="H489" s="50">
        <f aca="true" t="shared" si="178" ref="H489:H494">D489*I489*J489</f>
        <v>0</v>
      </c>
      <c r="I489" s="36">
        <f>(F489-E497)/(G497-E497)</f>
        <v>0</v>
      </c>
      <c r="J489" s="36">
        <f aca="true" t="shared" si="179" ref="J489:J494">0.64*EXP(I489*1.92)</f>
        <v>0.64</v>
      </c>
      <c r="K489" s="36"/>
      <c r="L489" s="36"/>
      <c r="M489" s="41"/>
    </row>
    <row r="490" spans="1:13" ht="15">
      <c r="A490" s="10">
        <f t="shared" si="176"/>
        <v>40849</v>
      </c>
      <c r="B490" s="35"/>
      <c r="C490" s="36"/>
      <c r="D490" s="36"/>
      <c r="E490" s="24">
        <f t="shared" si="177"/>
      </c>
      <c r="F490" s="36"/>
      <c r="G490" s="36"/>
      <c r="H490" s="50">
        <f t="shared" si="178"/>
        <v>0</v>
      </c>
      <c r="I490" s="36">
        <f>(F490-E497)/(G497-E497)</f>
        <v>0</v>
      </c>
      <c r="J490" s="36">
        <f t="shared" si="179"/>
        <v>0.64</v>
      </c>
      <c r="K490" s="36"/>
      <c r="L490" s="36"/>
      <c r="M490" s="41"/>
    </row>
    <row r="491" spans="1:13" ht="15">
      <c r="A491" s="10">
        <f t="shared" si="176"/>
        <v>40850</v>
      </c>
      <c r="B491" s="35"/>
      <c r="C491" s="36"/>
      <c r="D491" s="37"/>
      <c r="E491" s="24">
        <f t="shared" si="177"/>
      </c>
      <c r="F491" s="36"/>
      <c r="G491" s="36"/>
      <c r="H491" s="50">
        <f t="shared" si="178"/>
        <v>0</v>
      </c>
      <c r="I491" s="36">
        <f>(F491-E497)/(G497-E497)</f>
        <v>0</v>
      </c>
      <c r="J491" s="36">
        <f t="shared" si="179"/>
        <v>0.64</v>
      </c>
      <c r="K491" s="36"/>
      <c r="L491" s="36"/>
      <c r="M491" s="41"/>
    </row>
    <row r="492" spans="1:13" ht="15">
      <c r="A492" s="10">
        <f t="shared" si="176"/>
        <v>40851</v>
      </c>
      <c r="B492" s="35"/>
      <c r="C492" s="36"/>
      <c r="D492" s="37"/>
      <c r="E492" s="24">
        <f t="shared" si="177"/>
      </c>
      <c r="F492" s="36"/>
      <c r="G492" s="36"/>
      <c r="H492" s="50">
        <f t="shared" si="178"/>
        <v>0</v>
      </c>
      <c r="I492" s="36">
        <f>(F492-E497)/(G497-E497)</f>
        <v>0</v>
      </c>
      <c r="J492" s="36">
        <f t="shared" si="179"/>
        <v>0.64</v>
      </c>
      <c r="K492" s="36"/>
      <c r="L492" s="36"/>
      <c r="M492" s="41"/>
    </row>
    <row r="493" spans="1:13" ht="15">
      <c r="A493" s="10">
        <f t="shared" si="176"/>
        <v>40852</v>
      </c>
      <c r="B493" s="35"/>
      <c r="C493" s="36"/>
      <c r="D493" s="37"/>
      <c r="E493" s="24">
        <f t="shared" si="177"/>
      </c>
      <c r="F493" s="36"/>
      <c r="G493" s="36"/>
      <c r="H493" s="50">
        <f t="shared" si="178"/>
        <v>0</v>
      </c>
      <c r="I493" s="36">
        <f>(F493-E497)/(G497-E497)</f>
        <v>0</v>
      </c>
      <c r="J493" s="36">
        <f t="shared" si="179"/>
        <v>0.64</v>
      </c>
      <c r="K493" s="36"/>
      <c r="L493" s="36"/>
      <c r="M493" s="42"/>
    </row>
    <row r="494" spans="1:13" ht="15">
      <c r="A494" s="11">
        <f t="shared" si="176"/>
        <v>40853</v>
      </c>
      <c r="B494" s="38"/>
      <c r="C494" s="39"/>
      <c r="D494" s="39"/>
      <c r="E494" s="25">
        <f t="shared" si="177"/>
      </c>
      <c r="F494" s="39"/>
      <c r="G494" s="39"/>
      <c r="H494" s="50">
        <f t="shared" si="178"/>
        <v>0</v>
      </c>
      <c r="I494" s="36">
        <f>(F494-E497)/(G497-E497)</f>
        <v>0</v>
      </c>
      <c r="J494" s="36">
        <f t="shared" si="179"/>
        <v>0.64</v>
      </c>
      <c r="K494" s="36"/>
      <c r="L494" s="36"/>
      <c r="M494" s="43"/>
    </row>
    <row r="495" spans="1:13" ht="15.75" thickBot="1">
      <c r="A495" s="12"/>
      <c r="B495" s="8"/>
      <c r="C495" s="8"/>
      <c r="D495" s="4">
        <f>SUM(D488:D494)</f>
        <v>0</v>
      </c>
      <c r="E495" s="8"/>
      <c r="F495" s="8"/>
      <c r="G495" s="8"/>
      <c r="H495" s="51"/>
      <c r="I495" s="8"/>
      <c r="J495" s="8"/>
      <c r="K495" s="8"/>
      <c r="L495" s="8"/>
      <c r="M495" s="7"/>
    </row>
    <row r="496" spans="1:227" s="2" customFormat="1" ht="15.75" customHeight="1" thickBot="1">
      <c r="A496" s="55" t="s">
        <v>8</v>
      </c>
      <c r="B496" s="26"/>
      <c r="C496" s="27">
        <f>SUM(C488:C494)</f>
        <v>0</v>
      </c>
      <c r="D496" s="28" t="str">
        <f>TEXT(FLOOR(D495/60,1),"00")&amp;":"&amp;TEXT(MOD(D495,60),"00")</f>
        <v>00:00</v>
      </c>
      <c r="E496" s="29">
        <f>IF(SUM(E488:E494)=0,"",AVERAGE(E488:E494))</f>
      </c>
      <c r="F496" s="30">
        <f>IF(SUM(F488:F494)=0,"",AVERAGE(F488:F494))</f>
      </c>
      <c r="G496" s="30">
        <f>SUM(G488:G494)</f>
        <v>0</v>
      </c>
      <c r="H496" s="52">
        <f>SUM(H488:H494)</f>
        <v>0</v>
      </c>
      <c r="I496" s="30"/>
      <c r="J496" s="30"/>
      <c r="K496" s="31"/>
      <c r="L496" s="30">
        <f>IF(SUM(L488:L494)=0,"",AVERAGE(L488:L494))</f>
      </c>
      <c r="M496" s="57" t="s">
        <v>20</v>
      </c>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s="4"/>
      <c r="HH496" s="4"/>
      <c r="HI496" s="4"/>
      <c r="HJ496" s="4"/>
      <c r="HK496" s="4"/>
      <c r="HL496" s="4"/>
      <c r="HM496" s="4"/>
      <c r="HN496" s="4"/>
      <c r="HO496" s="4"/>
      <c r="HP496" s="4"/>
      <c r="HQ496" s="4"/>
      <c r="HR496" s="4"/>
      <c r="HS496" s="4"/>
    </row>
    <row r="497" spans="1:227" s="3" customFormat="1" ht="16.5" customHeight="1" thickBot="1">
      <c r="A497" s="56"/>
      <c r="B497" s="13" t="s">
        <v>13</v>
      </c>
      <c r="C497" s="44"/>
      <c r="D497" s="13" t="s">
        <v>12</v>
      </c>
      <c r="E497" s="45"/>
      <c r="F497" s="13" t="s">
        <v>22</v>
      </c>
      <c r="G497" s="45">
        <v>184</v>
      </c>
      <c r="H497" s="53"/>
      <c r="I497" s="6"/>
      <c r="J497" s="6"/>
      <c r="K497" s="6"/>
      <c r="L497" s="22" t="s">
        <v>7</v>
      </c>
      <c r="M497" s="58"/>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c r="HS497" s="5"/>
    </row>
    <row r="498" spans="1:13" ht="15">
      <c r="A498" s="9" t="str">
        <f aca="true" t="shared" si="180" ref="A498:A505">IF(MOD(ROW(),A$1+4)=3,"Semaine:"&amp;INT((A499-(DATE(YEAR(A499-WEEKDAY(A499-1)+4),1,3)-WEEKDAY(DATE(YEAR(A499-WEEKDAY(A499-1)+4),1,3)))+5)/7),DATE(An,1,ROW()-(INT(ROW()/(A$1+4))*3))-2-IF(A$1=6,0,(IF(A$1=5,-1,1)*INT((ROW()-(INT(ROW()/(A$1+4))*3)-4)/(A$1+1))))-MOD(WEEKDAY(DATE(An,1,1),2),7))</f>
        <v>Semaine:45</v>
      </c>
      <c r="B498" s="14"/>
      <c r="C498" s="15"/>
      <c r="D498" s="15"/>
      <c r="E498" s="15"/>
      <c r="F498" s="15"/>
      <c r="G498" s="15"/>
      <c r="H498" s="54"/>
      <c r="I498" s="15"/>
      <c r="J498" s="15"/>
      <c r="K498" s="46"/>
      <c r="L498" s="46"/>
      <c r="M498" s="18"/>
    </row>
    <row r="499" spans="1:13" ht="15">
      <c r="A499" s="17">
        <f t="shared" si="180"/>
        <v>40854</v>
      </c>
      <c r="B499" s="33"/>
      <c r="C499" s="34"/>
      <c r="D499" s="34"/>
      <c r="E499" s="23">
        <f>IF(D499=0,"",C499/D499*60)</f>
      </c>
      <c r="F499" s="34"/>
      <c r="G499" s="34"/>
      <c r="H499" s="50">
        <f>D499*I499*J499</f>
        <v>0</v>
      </c>
      <c r="I499" s="36">
        <f>(F499-E508)/(G508-E508)</f>
        <v>0</v>
      </c>
      <c r="J499" s="36">
        <f>0.64*EXP(I499*1.92)</f>
        <v>0.64</v>
      </c>
      <c r="K499" s="36"/>
      <c r="L499" s="36"/>
      <c r="M499" s="40"/>
    </row>
    <row r="500" spans="1:13" ht="15">
      <c r="A500" s="10">
        <f t="shared" si="180"/>
        <v>40855</v>
      </c>
      <c r="B500" s="35"/>
      <c r="C500" s="36"/>
      <c r="D500" s="36"/>
      <c r="E500" s="24">
        <f aca="true" t="shared" si="181" ref="E500:E505">IF(D500=0,"",C500/D500*60)</f>
      </c>
      <c r="F500" s="36"/>
      <c r="G500" s="36"/>
      <c r="H500" s="50">
        <f aca="true" t="shared" si="182" ref="H500:H505">D500*I500*J500</f>
        <v>0</v>
      </c>
      <c r="I500" s="36">
        <f>(F500-E508)/(G508-E508)</f>
        <v>0</v>
      </c>
      <c r="J500" s="36">
        <f aca="true" t="shared" si="183" ref="J500:J505">0.64*EXP(I500*1.92)</f>
        <v>0.64</v>
      </c>
      <c r="K500" s="36"/>
      <c r="L500" s="36"/>
      <c r="M500" s="41"/>
    </row>
    <row r="501" spans="1:13" ht="15">
      <c r="A501" s="10">
        <f t="shared" si="180"/>
        <v>40856</v>
      </c>
      <c r="B501" s="35"/>
      <c r="C501" s="36"/>
      <c r="D501" s="36"/>
      <c r="E501" s="24">
        <f t="shared" si="181"/>
      </c>
      <c r="F501" s="36"/>
      <c r="G501" s="36"/>
      <c r="H501" s="50">
        <f t="shared" si="182"/>
        <v>0</v>
      </c>
      <c r="I501" s="36">
        <f>(F501-E508)/(G508-E508)</f>
        <v>0</v>
      </c>
      <c r="J501" s="36">
        <f t="shared" si="183"/>
        <v>0.64</v>
      </c>
      <c r="K501" s="36"/>
      <c r="L501" s="36"/>
      <c r="M501" s="41"/>
    </row>
    <row r="502" spans="1:13" ht="15">
      <c r="A502" s="10">
        <f t="shared" si="180"/>
        <v>40857</v>
      </c>
      <c r="B502" s="35"/>
      <c r="C502" s="36"/>
      <c r="D502" s="37"/>
      <c r="E502" s="24">
        <f t="shared" si="181"/>
      </c>
      <c r="F502" s="36"/>
      <c r="G502" s="36"/>
      <c r="H502" s="50">
        <f t="shared" si="182"/>
        <v>0</v>
      </c>
      <c r="I502" s="36">
        <f>(F502-E508)/(G508-E508)</f>
        <v>0</v>
      </c>
      <c r="J502" s="36">
        <f t="shared" si="183"/>
        <v>0.64</v>
      </c>
      <c r="K502" s="36"/>
      <c r="L502" s="36"/>
      <c r="M502" s="41"/>
    </row>
    <row r="503" spans="1:13" ht="15">
      <c r="A503" s="10">
        <f t="shared" si="180"/>
        <v>40858</v>
      </c>
      <c r="B503" s="35"/>
      <c r="C503" s="36"/>
      <c r="D503" s="37"/>
      <c r="E503" s="24">
        <f t="shared" si="181"/>
      </c>
      <c r="F503" s="36"/>
      <c r="G503" s="36"/>
      <c r="H503" s="50">
        <f t="shared" si="182"/>
        <v>0</v>
      </c>
      <c r="I503" s="36">
        <f>(F503-E508)/(G508-E508)</f>
        <v>0</v>
      </c>
      <c r="J503" s="36">
        <f t="shared" si="183"/>
        <v>0.64</v>
      </c>
      <c r="K503" s="36"/>
      <c r="L503" s="36"/>
      <c r="M503" s="41"/>
    </row>
    <row r="504" spans="1:13" ht="15">
      <c r="A504" s="10">
        <f t="shared" si="180"/>
        <v>40859</v>
      </c>
      <c r="B504" s="35"/>
      <c r="C504" s="36"/>
      <c r="D504" s="37"/>
      <c r="E504" s="24">
        <f t="shared" si="181"/>
      </c>
      <c r="F504" s="36"/>
      <c r="G504" s="36"/>
      <c r="H504" s="50">
        <f t="shared" si="182"/>
        <v>0</v>
      </c>
      <c r="I504" s="36">
        <f>(F504-E508)/(G508-E508)</f>
        <v>0</v>
      </c>
      <c r="J504" s="36">
        <f t="shared" si="183"/>
        <v>0.64</v>
      </c>
      <c r="K504" s="36"/>
      <c r="L504" s="36"/>
      <c r="M504" s="42"/>
    </row>
    <row r="505" spans="1:13" ht="15">
      <c r="A505" s="11">
        <f t="shared" si="180"/>
        <v>40860</v>
      </c>
      <c r="B505" s="38"/>
      <c r="C505" s="39"/>
      <c r="D505" s="39"/>
      <c r="E505" s="25">
        <f t="shared" si="181"/>
      </c>
      <c r="F505" s="39"/>
      <c r="G505" s="39"/>
      <c r="H505" s="50">
        <f t="shared" si="182"/>
        <v>0</v>
      </c>
      <c r="I505" s="36">
        <f>(F505-E508)/(G508-E508)</f>
        <v>0</v>
      </c>
      <c r="J505" s="36">
        <f t="shared" si="183"/>
        <v>0.64</v>
      </c>
      <c r="K505" s="36"/>
      <c r="L505" s="36"/>
      <c r="M505" s="43"/>
    </row>
    <row r="506" spans="1:13" ht="15.75" thickBot="1">
      <c r="A506" s="12"/>
      <c r="B506" s="8"/>
      <c r="C506" s="8"/>
      <c r="D506" s="4">
        <f>SUM(D499:D505)</f>
        <v>0</v>
      </c>
      <c r="E506" s="8"/>
      <c r="F506" s="8"/>
      <c r="G506" s="8"/>
      <c r="H506" s="51"/>
      <c r="I506" s="8"/>
      <c r="J506" s="8"/>
      <c r="K506" s="8"/>
      <c r="L506" s="8"/>
      <c r="M506" s="7"/>
    </row>
    <row r="507" spans="1:227" s="2" customFormat="1" ht="15.75" customHeight="1" thickBot="1">
      <c r="A507" s="55" t="s">
        <v>8</v>
      </c>
      <c r="B507" s="26"/>
      <c r="C507" s="27">
        <f>SUM(C499:C505)</f>
        <v>0</v>
      </c>
      <c r="D507" s="28" t="str">
        <f>TEXT(FLOOR(D506/60,1),"00")&amp;":"&amp;TEXT(MOD(D506,60),"00")</f>
        <v>00:00</v>
      </c>
      <c r="E507" s="29">
        <f>IF(SUM(E499:E505)=0,"",AVERAGE(E499:E505))</f>
      </c>
      <c r="F507" s="30">
        <f>IF(SUM(F499:F505)=0,"",AVERAGE(F499:F505))</f>
      </c>
      <c r="G507" s="30">
        <f>SUM(G499:G505)</f>
        <v>0</v>
      </c>
      <c r="H507" s="52">
        <f>SUM(H499:H505)</f>
        <v>0</v>
      </c>
      <c r="I507" s="30"/>
      <c r="J507" s="30"/>
      <c r="K507" s="31"/>
      <c r="L507" s="30">
        <f>IF(SUM(L499:L505)=0,"",AVERAGE(L499:L505))</f>
      </c>
      <c r="M507" s="57" t="s">
        <v>20</v>
      </c>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row>
    <row r="508" spans="1:227" s="3" customFormat="1" ht="16.5" customHeight="1" thickBot="1">
      <c r="A508" s="56"/>
      <c r="B508" s="13" t="s">
        <v>13</v>
      </c>
      <c r="C508" s="44"/>
      <c r="D508" s="13" t="s">
        <v>12</v>
      </c>
      <c r="E508" s="45"/>
      <c r="F508" s="13" t="s">
        <v>22</v>
      </c>
      <c r="G508" s="45">
        <v>184</v>
      </c>
      <c r="H508" s="53"/>
      <c r="I508" s="6"/>
      <c r="J508" s="6"/>
      <c r="K508" s="6"/>
      <c r="L508" s="22" t="s">
        <v>7</v>
      </c>
      <c r="M508" s="58"/>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c r="GU508" s="5"/>
      <c r="GV508" s="5"/>
      <c r="GW508" s="5"/>
      <c r="GX508" s="5"/>
      <c r="GY508" s="5"/>
      <c r="GZ508" s="5"/>
      <c r="HA508" s="5"/>
      <c r="HB508" s="5"/>
      <c r="HC508" s="5"/>
      <c r="HD508" s="5"/>
      <c r="HE508" s="5"/>
      <c r="HF508" s="5"/>
      <c r="HG508" s="5"/>
      <c r="HH508" s="5"/>
      <c r="HI508" s="5"/>
      <c r="HJ508" s="5"/>
      <c r="HK508" s="5"/>
      <c r="HL508" s="5"/>
      <c r="HM508" s="5"/>
      <c r="HN508" s="5"/>
      <c r="HO508" s="5"/>
      <c r="HP508" s="5"/>
      <c r="HQ508" s="5"/>
      <c r="HR508" s="5"/>
      <c r="HS508" s="5"/>
    </row>
    <row r="509" spans="1:13" ht="15">
      <c r="A509" s="9" t="str">
        <f aca="true" t="shared" si="184" ref="A509:A516">IF(MOD(ROW(),A$1+4)=3,"Semaine:"&amp;INT((A510-(DATE(YEAR(A510-WEEKDAY(A510-1)+4),1,3)-WEEKDAY(DATE(YEAR(A510-WEEKDAY(A510-1)+4),1,3)))+5)/7),DATE(An,1,ROW()-(INT(ROW()/(A$1+4))*3))-2-IF(A$1=6,0,(IF(A$1=5,-1,1)*INT((ROW()-(INT(ROW()/(A$1+4))*3)-4)/(A$1+1))))-MOD(WEEKDAY(DATE(An,1,1),2),7))</f>
        <v>Semaine:46</v>
      </c>
      <c r="B509" s="14"/>
      <c r="C509" s="15"/>
      <c r="D509" s="15"/>
      <c r="E509" s="15"/>
      <c r="F509" s="15"/>
      <c r="G509" s="15"/>
      <c r="H509" s="54"/>
      <c r="I509" s="15"/>
      <c r="J509" s="15"/>
      <c r="K509" s="46"/>
      <c r="L509" s="46"/>
      <c r="M509" s="18"/>
    </row>
    <row r="510" spans="1:13" ht="15">
      <c r="A510" s="17">
        <f t="shared" si="184"/>
        <v>40861</v>
      </c>
      <c r="B510" s="33"/>
      <c r="C510" s="34"/>
      <c r="D510" s="34"/>
      <c r="E510" s="23">
        <f>IF(D510=0,"",C510/D510*60)</f>
      </c>
      <c r="F510" s="34"/>
      <c r="G510" s="34"/>
      <c r="H510" s="50">
        <f>D510*I510*J510</f>
        <v>0</v>
      </c>
      <c r="I510" s="36">
        <f>(F510-E519)/(G519-E519)</f>
        <v>0</v>
      </c>
      <c r="J510" s="36">
        <f>0.64*EXP(I510*1.92)</f>
        <v>0.64</v>
      </c>
      <c r="K510" s="36"/>
      <c r="L510" s="36"/>
      <c r="M510" s="40"/>
    </row>
    <row r="511" spans="1:13" ht="15">
      <c r="A511" s="10">
        <f t="shared" si="184"/>
        <v>40862</v>
      </c>
      <c r="B511" s="35"/>
      <c r="C511" s="36"/>
      <c r="D511" s="36"/>
      <c r="E511" s="24">
        <f aca="true" t="shared" si="185" ref="E511:E516">IF(D511=0,"",C511/D511*60)</f>
      </c>
      <c r="F511" s="36"/>
      <c r="G511" s="36"/>
      <c r="H511" s="50">
        <f aca="true" t="shared" si="186" ref="H511:H516">D511*I511*J511</f>
        <v>0</v>
      </c>
      <c r="I511" s="36">
        <f>(F511-E519)/(G519-E519)</f>
        <v>0</v>
      </c>
      <c r="J511" s="36">
        <f aca="true" t="shared" si="187" ref="J511:J516">0.64*EXP(I511*1.92)</f>
        <v>0.64</v>
      </c>
      <c r="K511" s="36"/>
      <c r="L511" s="36"/>
      <c r="M511" s="41"/>
    </row>
    <row r="512" spans="1:13" ht="15">
      <c r="A512" s="10">
        <f t="shared" si="184"/>
        <v>40863</v>
      </c>
      <c r="B512" s="35"/>
      <c r="C512" s="36"/>
      <c r="D512" s="36"/>
      <c r="E512" s="24">
        <f t="shared" si="185"/>
      </c>
      <c r="F512" s="36"/>
      <c r="G512" s="36"/>
      <c r="H512" s="50">
        <f t="shared" si="186"/>
        <v>0</v>
      </c>
      <c r="I512" s="36">
        <f>(F512-E519)/(G519-E519)</f>
        <v>0</v>
      </c>
      <c r="J512" s="36">
        <f t="shared" si="187"/>
        <v>0.64</v>
      </c>
      <c r="K512" s="36"/>
      <c r="L512" s="36"/>
      <c r="M512" s="41"/>
    </row>
    <row r="513" spans="1:13" ht="15">
      <c r="A513" s="10">
        <f t="shared" si="184"/>
        <v>40864</v>
      </c>
      <c r="B513" s="35"/>
      <c r="C513" s="36"/>
      <c r="D513" s="37"/>
      <c r="E513" s="24">
        <f t="shared" si="185"/>
      </c>
      <c r="F513" s="36"/>
      <c r="G513" s="36"/>
      <c r="H513" s="50">
        <f t="shared" si="186"/>
        <v>0</v>
      </c>
      <c r="I513" s="36">
        <f>(F513-E519)/(G519-E519)</f>
        <v>0</v>
      </c>
      <c r="J513" s="36">
        <f t="shared" si="187"/>
        <v>0.64</v>
      </c>
      <c r="K513" s="36"/>
      <c r="L513" s="36"/>
      <c r="M513" s="41"/>
    </row>
    <row r="514" spans="1:13" ht="15">
      <c r="A514" s="10">
        <f t="shared" si="184"/>
        <v>40865</v>
      </c>
      <c r="B514" s="35"/>
      <c r="C514" s="36"/>
      <c r="D514" s="37"/>
      <c r="E514" s="24">
        <f t="shared" si="185"/>
      </c>
      <c r="F514" s="36"/>
      <c r="G514" s="36"/>
      <c r="H514" s="50">
        <f t="shared" si="186"/>
        <v>0</v>
      </c>
      <c r="I514" s="36">
        <f>(F514-E519)/(G519-E519)</f>
        <v>0</v>
      </c>
      <c r="J514" s="36">
        <f t="shared" si="187"/>
        <v>0.64</v>
      </c>
      <c r="K514" s="36"/>
      <c r="L514" s="36"/>
      <c r="M514" s="41"/>
    </row>
    <row r="515" spans="1:13" ht="15">
      <c r="A515" s="10">
        <f t="shared" si="184"/>
        <v>40866</v>
      </c>
      <c r="B515" s="35"/>
      <c r="C515" s="36"/>
      <c r="D515" s="37"/>
      <c r="E515" s="24">
        <f t="shared" si="185"/>
      </c>
      <c r="F515" s="36"/>
      <c r="G515" s="36"/>
      <c r="H515" s="50">
        <f t="shared" si="186"/>
        <v>0</v>
      </c>
      <c r="I515" s="36">
        <f>(F515-E519)/(G519-E519)</f>
        <v>0</v>
      </c>
      <c r="J515" s="36">
        <f t="shared" si="187"/>
        <v>0.64</v>
      </c>
      <c r="K515" s="36"/>
      <c r="L515" s="36"/>
      <c r="M515" s="42"/>
    </row>
    <row r="516" spans="1:13" ht="15">
      <c r="A516" s="11">
        <f t="shared" si="184"/>
        <v>40867</v>
      </c>
      <c r="B516" s="38"/>
      <c r="C516" s="39"/>
      <c r="D516" s="39"/>
      <c r="E516" s="25">
        <f t="shared" si="185"/>
      </c>
      <c r="F516" s="39"/>
      <c r="G516" s="39"/>
      <c r="H516" s="50">
        <f t="shared" si="186"/>
        <v>0</v>
      </c>
      <c r="I516" s="36">
        <f>(F516-E519)/(G519-E519)</f>
        <v>0</v>
      </c>
      <c r="J516" s="36">
        <f t="shared" si="187"/>
        <v>0.64</v>
      </c>
      <c r="K516" s="36"/>
      <c r="L516" s="36"/>
      <c r="M516" s="43"/>
    </row>
    <row r="517" spans="1:13" ht="15.75" thickBot="1">
      <c r="A517" s="12"/>
      <c r="B517" s="8"/>
      <c r="C517" s="8"/>
      <c r="D517" s="4">
        <f>SUM(D510:D516)</f>
        <v>0</v>
      </c>
      <c r="E517" s="8"/>
      <c r="F517" s="8"/>
      <c r="G517" s="8"/>
      <c r="H517" s="51"/>
      <c r="I517" s="8"/>
      <c r="J517" s="8"/>
      <c r="K517" s="8"/>
      <c r="L517" s="8"/>
      <c r="M517" s="7"/>
    </row>
    <row r="518" spans="1:227" s="2" customFormat="1" ht="15.75" customHeight="1" thickBot="1">
      <c r="A518" s="55" t="s">
        <v>8</v>
      </c>
      <c r="B518" s="26"/>
      <c r="C518" s="27">
        <f>SUM(C510:C516)</f>
        <v>0</v>
      </c>
      <c r="D518" s="28" t="str">
        <f>TEXT(FLOOR(D517/60,1),"00")&amp;":"&amp;TEXT(MOD(D517,60),"00")</f>
        <v>00:00</v>
      </c>
      <c r="E518" s="29">
        <f>IF(SUM(E510:E516)=0,"",AVERAGE(E510:E516))</f>
      </c>
      <c r="F518" s="30">
        <f>IF(SUM(F510:F516)=0,"",AVERAGE(F510:F516))</f>
      </c>
      <c r="G518" s="30">
        <f>SUM(G510:G516)</f>
        <v>0</v>
      </c>
      <c r="H518" s="52">
        <f>SUM(H510:H516)</f>
        <v>0</v>
      </c>
      <c r="I518" s="30"/>
      <c r="J518" s="30"/>
      <c r="K518" s="31"/>
      <c r="L518" s="30">
        <f>IF(SUM(L510:L516)=0,"",AVERAGE(L510:L516))</f>
      </c>
      <c r="M518" s="57" t="s">
        <v>20</v>
      </c>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row>
    <row r="519" spans="1:227" s="3" customFormat="1" ht="16.5" customHeight="1" thickBot="1">
      <c r="A519" s="56"/>
      <c r="B519" s="13" t="s">
        <v>13</v>
      </c>
      <c r="C519" s="44"/>
      <c r="D519" s="13" t="s">
        <v>12</v>
      </c>
      <c r="E519" s="45"/>
      <c r="F519" s="13" t="s">
        <v>22</v>
      </c>
      <c r="G519" s="45">
        <v>184</v>
      </c>
      <c r="H519" s="53"/>
      <c r="I519" s="6"/>
      <c r="J519" s="6"/>
      <c r="K519" s="6"/>
      <c r="L519" s="22" t="s">
        <v>7</v>
      </c>
      <c r="M519" s="58"/>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row>
    <row r="520" spans="1:13" ht="15">
      <c r="A520" s="9" t="str">
        <f aca="true" t="shared" si="188" ref="A520:A527">IF(MOD(ROW(),A$1+4)=3,"Semaine:"&amp;INT((A521-(DATE(YEAR(A521-WEEKDAY(A521-1)+4),1,3)-WEEKDAY(DATE(YEAR(A521-WEEKDAY(A521-1)+4),1,3)))+5)/7),DATE(An,1,ROW()-(INT(ROW()/(A$1+4))*3))-2-IF(A$1=6,0,(IF(A$1=5,-1,1)*INT((ROW()-(INT(ROW()/(A$1+4))*3)-4)/(A$1+1))))-MOD(WEEKDAY(DATE(An,1,1),2),7))</f>
        <v>Semaine:47</v>
      </c>
      <c r="B520" s="14"/>
      <c r="C520" s="15"/>
      <c r="D520" s="15"/>
      <c r="E520" s="15"/>
      <c r="F520" s="15"/>
      <c r="G520" s="15"/>
      <c r="H520" s="54"/>
      <c r="I520" s="15"/>
      <c r="J520" s="15"/>
      <c r="K520" s="46"/>
      <c r="L520" s="46"/>
      <c r="M520" s="18"/>
    </row>
    <row r="521" spans="1:13" ht="15">
      <c r="A521" s="17">
        <f t="shared" si="188"/>
        <v>40868</v>
      </c>
      <c r="B521" s="33"/>
      <c r="C521" s="34"/>
      <c r="D521" s="34"/>
      <c r="E521" s="23">
        <f>IF(D521=0,"",C521/D521*60)</f>
      </c>
      <c r="F521" s="34"/>
      <c r="G521" s="34"/>
      <c r="H521" s="50">
        <f>D521*I521*J521</f>
        <v>0</v>
      </c>
      <c r="I521" s="36">
        <f>(F521-E530)/(G530-E530)</f>
        <v>0</v>
      </c>
      <c r="J521" s="36">
        <f>0.64*EXP(I521*1.92)</f>
        <v>0.64</v>
      </c>
      <c r="K521" s="36"/>
      <c r="L521" s="36"/>
      <c r="M521" s="40"/>
    </row>
    <row r="522" spans="1:13" ht="15">
      <c r="A522" s="10">
        <f t="shared" si="188"/>
        <v>40869</v>
      </c>
      <c r="B522" s="35"/>
      <c r="C522" s="36"/>
      <c r="D522" s="36"/>
      <c r="E522" s="24">
        <f aca="true" t="shared" si="189" ref="E522:E527">IF(D522=0,"",C522/D522*60)</f>
      </c>
      <c r="F522" s="36"/>
      <c r="G522" s="36"/>
      <c r="H522" s="50">
        <f aca="true" t="shared" si="190" ref="H522:H527">D522*I522*J522</f>
        <v>0</v>
      </c>
      <c r="I522" s="36">
        <f>(F522-E530)/(G530-E530)</f>
        <v>0</v>
      </c>
      <c r="J522" s="36">
        <f aca="true" t="shared" si="191" ref="J522:J527">0.64*EXP(I522*1.92)</f>
        <v>0.64</v>
      </c>
      <c r="K522" s="36"/>
      <c r="L522" s="36"/>
      <c r="M522" s="41"/>
    </row>
    <row r="523" spans="1:13" ht="15">
      <c r="A523" s="10">
        <f t="shared" si="188"/>
        <v>40870</v>
      </c>
      <c r="B523" s="35"/>
      <c r="C523" s="36"/>
      <c r="D523" s="36"/>
      <c r="E523" s="24">
        <f t="shared" si="189"/>
      </c>
      <c r="F523" s="36"/>
      <c r="G523" s="36"/>
      <c r="H523" s="50">
        <f t="shared" si="190"/>
        <v>0</v>
      </c>
      <c r="I523" s="36">
        <f>(F523-E530)/(G530-E530)</f>
        <v>0</v>
      </c>
      <c r="J523" s="36">
        <f t="shared" si="191"/>
        <v>0.64</v>
      </c>
      <c r="K523" s="36"/>
      <c r="L523" s="36"/>
      <c r="M523" s="41"/>
    </row>
    <row r="524" spans="1:13" ht="15">
      <c r="A524" s="10">
        <f t="shared" si="188"/>
        <v>40871</v>
      </c>
      <c r="B524" s="35"/>
      <c r="C524" s="36"/>
      <c r="D524" s="37"/>
      <c r="E524" s="24">
        <f t="shared" si="189"/>
      </c>
      <c r="F524" s="36"/>
      <c r="G524" s="36"/>
      <c r="H524" s="50">
        <f t="shared" si="190"/>
        <v>0</v>
      </c>
      <c r="I524" s="36">
        <f>(F524-E530)/(G530-E530)</f>
        <v>0</v>
      </c>
      <c r="J524" s="36">
        <f t="shared" si="191"/>
        <v>0.64</v>
      </c>
      <c r="K524" s="36"/>
      <c r="L524" s="36"/>
      <c r="M524" s="41"/>
    </row>
    <row r="525" spans="1:13" ht="15">
      <c r="A525" s="10">
        <f t="shared" si="188"/>
        <v>40872</v>
      </c>
      <c r="B525" s="35"/>
      <c r="C525" s="36"/>
      <c r="D525" s="37"/>
      <c r="E525" s="24">
        <f t="shared" si="189"/>
      </c>
      <c r="F525" s="36"/>
      <c r="G525" s="36"/>
      <c r="H525" s="50">
        <f t="shared" si="190"/>
        <v>0</v>
      </c>
      <c r="I525" s="36">
        <f>(F525-E530)/(G530-E530)</f>
        <v>0</v>
      </c>
      <c r="J525" s="36">
        <f t="shared" si="191"/>
        <v>0.64</v>
      </c>
      <c r="K525" s="36"/>
      <c r="L525" s="36"/>
      <c r="M525" s="41"/>
    </row>
    <row r="526" spans="1:13" ht="15">
      <c r="A526" s="10">
        <f t="shared" si="188"/>
        <v>40873</v>
      </c>
      <c r="B526" s="35"/>
      <c r="C526" s="36"/>
      <c r="D526" s="37"/>
      <c r="E526" s="24">
        <f t="shared" si="189"/>
      </c>
      <c r="F526" s="36"/>
      <c r="G526" s="36"/>
      <c r="H526" s="50">
        <f t="shared" si="190"/>
        <v>0</v>
      </c>
      <c r="I526" s="36">
        <f>(F526-E530)/(G530-E530)</f>
        <v>0</v>
      </c>
      <c r="J526" s="36">
        <f t="shared" si="191"/>
        <v>0.64</v>
      </c>
      <c r="K526" s="36"/>
      <c r="L526" s="36"/>
      <c r="M526" s="42"/>
    </row>
    <row r="527" spans="1:13" ht="15">
      <c r="A527" s="11">
        <f t="shared" si="188"/>
        <v>40874</v>
      </c>
      <c r="B527" s="38"/>
      <c r="C527" s="39"/>
      <c r="D527" s="39"/>
      <c r="E527" s="25">
        <f t="shared" si="189"/>
      </c>
      <c r="F527" s="39"/>
      <c r="G527" s="39"/>
      <c r="H527" s="50">
        <f t="shared" si="190"/>
        <v>0</v>
      </c>
      <c r="I527" s="36">
        <f>(F527-E530)/(G530-E530)</f>
        <v>0</v>
      </c>
      <c r="J527" s="36">
        <f t="shared" si="191"/>
        <v>0.64</v>
      </c>
      <c r="K527" s="36"/>
      <c r="L527" s="36"/>
      <c r="M527" s="43"/>
    </row>
    <row r="528" spans="1:13" ht="15.75" thickBot="1">
      <c r="A528" s="12"/>
      <c r="B528" s="8"/>
      <c r="C528" s="8"/>
      <c r="D528" s="4">
        <f>SUM(D521:D527)</f>
        <v>0</v>
      </c>
      <c r="E528" s="8"/>
      <c r="F528" s="8"/>
      <c r="G528" s="8"/>
      <c r="H528" s="51"/>
      <c r="I528" s="8"/>
      <c r="J528" s="8"/>
      <c r="K528" s="8"/>
      <c r="L528" s="8"/>
      <c r="M528" s="7"/>
    </row>
    <row r="529" spans="1:227" s="2" customFormat="1" ht="15.75" customHeight="1" thickBot="1">
      <c r="A529" s="55" t="s">
        <v>8</v>
      </c>
      <c r="B529" s="26"/>
      <c r="C529" s="27">
        <f>SUM(C521:C527)</f>
        <v>0</v>
      </c>
      <c r="D529" s="28" t="str">
        <f>TEXT(FLOOR(D528/60,1),"00")&amp;":"&amp;TEXT(MOD(D528,60),"00")</f>
        <v>00:00</v>
      </c>
      <c r="E529" s="29">
        <f>IF(SUM(E521:E527)=0,"",AVERAGE(E521:E527))</f>
      </c>
      <c r="F529" s="30">
        <f>IF(SUM(F521:F527)=0,"",AVERAGE(F521:F527))</f>
      </c>
      <c r="G529" s="30">
        <f>SUM(G521:G527)</f>
        <v>0</v>
      </c>
      <c r="H529" s="52">
        <f>SUM(H521:H527)</f>
        <v>0</v>
      </c>
      <c r="I529" s="30"/>
      <c r="J529" s="30"/>
      <c r="K529" s="31"/>
      <c r="L529" s="30">
        <f>IF(SUM(L521:L527)=0,"",AVERAGE(L521:L527))</f>
      </c>
      <c r="M529" s="57" t="s">
        <v>20</v>
      </c>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row>
    <row r="530" spans="1:227" s="3" customFormat="1" ht="16.5" customHeight="1" thickBot="1">
      <c r="A530" s="56"/>
      <c r="B530" s="13" t="s">
        <v>13</v>
      </c>
      <c r="C530" s="44"/>
      <c r="D530" s="13" t="s">
        <v>12</v>
      </c>
      <c r="E530" s="45"/>
      <c r="F530" s="13" t="s">
        <v>22</v>
      </c>
      <c r="G530" s="45">
        <v>184</v>
      </c>
      <c r="H530" s="53"/>
      <c r="I530" s="6"/>
      <c r="J530" s="6"/>
      <c r="K530" s="6"/>
      <c r="L530" s="22" t="s">
        <v>7</v>
      </c>
      <c r="M530" s="58"/>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c r="HD530" s="5"/>
      <c r="HE530" s="5"/>
      <c r="HF530" s="5"/>
      <c r="HG530" s="5"/>
      <c r="HH530" s="5"/>
      <c r="HI530" s="5"/>
      <c r="HJ530" s="5"/>
      <c r="HK530" s="5"/>
      <c r="HL530" s="5"/>
      <c r="HM530" s="5"/>
      <c r="HN530" s="5"/>
      <c r="HO530" s="5"/>
      <c r="HP530" s="5"/>
      <c r="HQ530" s="5"/>
      <c r="HR530" s="5"/>
      <c r="HS530" s="5"/>
    </row>
    <row r="531" spans="1:13" ht="15">
      <c r="A531" s="9" t="str">
        <f aca="true" t="shared" si="192" ref="A531:A538">IF(MOD(ROW(),A$1+4)=3,"Semaine:"&amp;INT((A532-(DATE(YEAR(A532-WEEKDAY(A532-1)+4),1,3)-WEEKDAY(DATE(YEAR(A532-WEEKDAY(A532-1)+4),1,3)))+5)/7),DATE(An,1,ROW()-(INT(ROW()/(A$1+4))*3))-2-IF(A$1=6,0,(IF(A$1=5,-1,1)*INT((ROW()-(INT(ROW()/(A$1+4))*3)-4)/(A$1+1))))-MOD(WEEKDAY(DATE(An,1,1),2),7))</f>
        <v>Semaine:48</v>
      </c>
      <c r="B531" s="14"/>
      <c r="C531" s="15"/>
      <c r="D531" s="15"/>
      <c r="E531" s="15"/>
      <c r="F531" s="15"/>
      <c r="G531" s="15"/>
      <c r="H531" s="54"/>
      <c r="I531" s="15"/>
      <c r="J531" s="15"/>
      <c r="K531" s="46"/>
      <c r="L531" s="46"/>
      <c r="M531" s="18"/>
    </row>
    <row r="532" spans="1:13" ht="15">
      <c r="A532" s="17">
        <f t="shared" si="192"/>
        <v>40875</v>
      </c>
      <c r="B532" s="33"/>
      <c r="C532" s="34"/>
      <c r="D532" s="34"/>
      <c r="E532" s="23">
        <f>IF(D532=0,"",C532/D532*60)</f>
      </c>
      <c r="F532" s="34"/>
      <c r="G532" s="34"/>
      <c r="H532" s="50">
        <f>D532*I532*J532</f>
        <v>0</v>
      </c>
      <c r="I532" s="36">
        <f>(F532-E541)/(G541-E541)</f>
        <v>0</v>
      </c>
      <c r="J532" s="36">
        <f>0.64*EXP(I532*1.92)</f>
        <v>0.64</v>
      </c>
      <c r="K532" s="36"/>
      <c r="L532" s="36"/>
      <c r="M532" s="40"/>
    </row>
    <row r="533" spans="1:13" ht="15">
      <c r="A533" s="10">
        <f t="shared" si="192"/>
        <v>40876</v>
      </c>
      <c r="B533" s="35"/>
      <c r="C533" s="36"/>
      <c r="D533" s="36"/>
      <c r="E533" s="24">
        <f aca="true" t="shared" si="193" ref="E533:E538">IF(D533=0,"",C533/D533*60)</f>
      </c>
      <c r="F533" s="36"/>
      <c r="G533" s="36"/>
      <c r="H533" s="50">
        <f aca="true" t="shared" si="194" ref="H533:H538">D533*I533*J533</f>
        <v>0</v>
      </c>
      <c r="I533" s="36">
        <f>(F533-E541)/(G541-E541)</f>
        <v>0</v>
      </c>
      <c r="J533" s="36">
        <f aca="true" t="shared" si="195" ref="J533:J538">0.64*EXP(I533*1.92)</f>
        <v>0.64</v>
      </c>
      <c r="K533" s="36"/>
      <c r="L533" s="36"/>
      <c r="M533" s="41"/>
    </row>
    <row r="534" spans="1:13" ht="15">
      <c r="A534" s="10">
        <f t="shared" si="192"/>
        <v>40877</v>
      </c>
      <c r="B534" s="35"/>
      <c r="C534" s="36"/>
      <c r="D534" s="36"/>
      <c r="E534" s="24">
        <f t="shared" si="193"/>
      </c>
      <c r="F534" s="36"/>
      <c r="G534" s="36"/>
      <c r="H534" s="50">
        <f t="shared" si="194"/>
        <v>0</v>
      </c>
      <c r="I534" s="36">
        <f>(F534-E541)/(G541-E541)</f>
        <v>0</v>
      </c>
      <c r="J534" s="36">
        <f t="shared" si="195"/>
        <v>0.64</v>
      </c>
      <c r="K534" s="36"/>
      <c r="L534" s="36"/>
      <c r="M534" s="41"/>
    </row>
    <row r="535" spans="1:13" ht="15">
      <c r="A535" s="10">
        <f t="shared" si="192"/>
        <v>40878</v>
      </c>
      <c r="B535" s="35"/>
      <c r="C535" s="36"/>
      <c r="D535" s="37"/>
      <c r="E535" s="24">
        <f t="shared" si="193"/>
      </c>
      <c r="F535" s="36"/>
      <c r="G535" s="36"/>
      <c r="H535" s="50">
        <f t="shared" si="194"/>
        <v>0</v>
      </c>
      <c r="I535" s="36">
        <f>(F535-E541)/(G541-E541)</f>
        <v>0</v>
      </c>
      <c r="J535" s="36">
        <f t="shared" si="195"/>
        <v>0.64</v>
      </c>
      <c r="K535" s="36"/>
      <c r="L535" s="36"/>
      <c r="M535" s="41"/>
    </row>
    <row r="536" spans="1:13" ht="15">
      <c r="A536" s="10">
        <f t="shared" si="192"/>
        <v>40879</v>
      </c>
      <c r="B536" s="35"/>
      <c r="C536" s="36"/>
      <c r="D536" s="37"/>
      <c r="E536" s="24">
        <f t="shared" si="193"/>
      </c>
      <c r="F536" s="36"/>
      <c r="G536" s="36"/>
      <c r="H536" s="50">
        <f t="shared" si="194"/>
        <v>0</v>
      </c>
      <c r="I536" s="36">
        <f>(F536-E541)/(G541-E541)</f>
        <v>0</v>
      </c>
      <c r="J536" s="36">
        <f t="shared" si="195"/>
        <v>0.64</v>
      </c>
      <c r="K536" s="36"/>
      <c r="L536" s="36"/>
      <c r="M536" s="41"/>
    </row>
    <row r="537" spans="1:13" ht="15">
      <c r="A537" s="10">
        <f t="shared" si="192"/>
        <v>40880</v>
      </c>
      <c r="B537" s="35"/>
      <c r="C537" s="36"/>
      <c r="D537" s="37"/>
      <c r="E537" s="24">
        <f t="shared" si="193"/>
      </c>
      <c r="F537" s="36"/>
      <c r="G537" s="36"/>
      <c r="H537" s="50">
        <f t="shared" si="194"/>
        <v>0</v>
      </c>
      <c r="I537" s="36">
        <f>(F537-E541)/(G541-E541)</f>
        <v>0</v>
      </c>
      <c r="J537" s="36">
        <f t="shared" si="195"/>
        <v>0.64</v>
      </c>
      <c r="K537" s="36"/>
      <c r="L537" s="36"/>
      <c r="M537" s="42"/>
    </row>
    <row r="538" spans="1:13" ht="15">
      <c r="A538" s="11">
        <f t="shared" si="192"/>
        <v>40881</v>
      </c>
      <c r="B538" s="38"/>
      <c r="C538" s="39"/>
      <c r="D538" s="39"/>
      <c r="E538" s="25">
        <f t="shared" si="193"/>
      </c>
      <c r="F538" s="39"/>
      <c r="G538" s="39"/>
      <c r="H538" s="50">
        <f t="shared" si="194"/>
        <v>0</v>
      </c>
      <c r="I538" s="36">
        <f>(F538-E541)/(G541-E541)</f>
        <v>0</v>
      </c>
      <c r="J538" s="36">
        <f t="shared" si="195"/>
        <v>0.64</v>
      </c>
      <c r="K538" s="36"/>
      <c r="L538" s="36"/>
      <c r="M538" s="43"/>
    </row>
    <row r="539" spans="1:13" ht="15.75" thickBot="1">
      <c r="A539" s="12"/>
      <c r="B539" s="8"/>
      <c r="C539" s="8"/>
      <c r="D539" s="4">
        <f>SUM(D532:D538)</f>
        <v>0</v>
      </c>
      <c r="E539" s="8"/>
      <c r="F539" s="8"/>
      <c r="G539" s="8"/>
      <c r="H539" s="51"/>
      <c r="I539" s="8"/>
      <c r="J539" s="8"/>
      <c r="K539" s="8"/>
      <c r="L539" s="8"/>
      <c r="M539" s="7"/>
    </row>
    <row r="540" spans="1:227" s="2" customFormat="1" ht="15.75" customHeight="1" thickBot="1">
      <c r="A540" s="55" t="s">
        <v>8</v>
      </c>
      <c r="B540" s="26"/>
      <c r="C540" s="27">
        <f>SUM(C532:C538)</f>
        <v>0</v>
      </c>
      <c r="D540" s="28" t="str">
        <f>TEXT(FLOOR(D539/60,1),"00")&amp;":"&amp;TEXT(MOD(D539,60),"00")</f>
        <v>00:00</v>
      </c>
      <c r="E540" s="29">
        <f>IF(SUM(E532:E538)=0,"",AVERAGE(E532:E538))</f>
      </c>
      <c r="F540" s="30">
        <f>IF(SUM(F532:F538)=0,"",AVERAGE(F532:F538))</f>
      </c>
      <c r="G540" s="30">
        <f>SUM(G532:G538)</f>
        <v>0</v>
      </c>
      <c r="H540" s="52">
        <f>SUM(H532:H538)</f>
        <v>0</v>
      </c>
      <c r="I540" s="30"/>
      <c r="J540" s="30"/>
      <c r="K540" s="31"/>
      <c r="L540" s="30">
        <f>IF(SUM(L532:L538)=0,"",AVERAGE(L532:L538))</f>
      </c>
      <c r="M540" s="57" t="s">
        <v>20</v>
      </c>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c r="HG540" s="4"/>
      <c r="HH540" s="4"/>
      <c r="HI540" s="4"/>
      <c r="HJ540" s="4"/>
      <c r="HK540" s="4"/>
      <c r="HL540" s="4"/>
      <c r="HM540" s="4"/>
      <c r="HN540" s="4"/>
      <c r="HO540" s="4"/>
      <c r="HP540" s="4"/>
      <c r="HQ540" s="4"/>
      <c r="HR540" s="4"/>
      <c r="HS540" s="4"/>
    </row>
    <row r="541" spans="1:227" s="3" customFormat="1" ht="16.5" customHeight="1" thickBot="1">
      <c r="A541" s="56"/>
      <c r="B541" s="13" t="s">
        <v>13</v>
      </c>
      <c r="C541" s="44"/>
      <c r="D541" s="13" t="s">
        <v>12</v>
      </c>
      <c r="E541" s="45"/>
      <c r="F541" s="13" t="s">
        <v>22</v>
      </c>
      <c r="G541" s="45">
        <v>184</v>
      </c>
      <c r="H541" s="53"/>
      <c r="I541" s="6"/>
      <c r="J541" s="6"/>
      <c r="K541" s="6"/>
      <c r="L541" s="22" t="s">
        <v>7</v>
      </c>
      <c r="M541" s="58"/>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c r="GU541" s="5"/>
      <c r="GV541" s="5"/>
      <c r="GW541" s="5"/>
      <c r="GX541" s="5"/>
      <c r="GY541" s="5"/>
      <c r="GZ541" s="5"/>
      <c r="HA541" s="5"/>
      <c r="HB541" s="5"/>
      <c r="HC541" s="5"/>
      <c r="HD541" s="5"/>
      <c r="HE541" s="5"/>
      <c r="HF541" s="5"/>
      <c r="HG541" s="5"/>
      <c r="HH541" s="5"/>
      <c r="HI541" s="5"/>
      <c r="HJ541" s="5"/>
      <c r="HK541" s="5"/>
      <c r="HL541" s="5"/>
      <c r="HM541" s="5"/>
      <c r="HN541" s="5"/>
      <c r="HO541" s="5"/>
      <c r="HP541" s="5"/>
      <c r="HQ541" s="5"/>
      <c r="HR541" s="5"/>
      <c r="HS541" s="5"/>
    </row>
    <row r="542" spans="1:13" ht="15">
      <c r="A542" s="9" t="str">
        <f aca="true" t="shared" si="196" ref="A542:A549">IF(MOD(ROW(),A$1+4)=3,"Semaine:"&amp;INT((A543-(DATE(YEAR(A543-WEEKDAY(A543-1)+4),1,3)-WEEKDAY(DATE(YEAR(A543-WEEKDAY(A543-1)+4),1,3)))+5)/7),DATE(An,1,ROW()-(INT(ROW()/(A$1+4))*3))-2-IF(A$1=6,0,(IF(A$1=5,-1,1)*INT((ROW()-(INT(ROW()/(A$1+4))*3)-4)/(A$1+1))))-MOD(WEEKDAY(DATE(An,1,1),2),7))</f>
        <v>Semaine:49</v>
      </c>
      <c r="B542" s="14"/>
      <c r="C542" s="15"/>
      <c r="D542" s="15"/>
      <c r="E542" s="15"/>
      <c r="F542" s="15"/>
      <c r="G542" s="15"/>
      <c r="H542" s="54"/>
      <c r="I542" s="15"/>
      <c r="J542" s="15"/>
      <c r="K542" s="46"/>
      <c r="L542" s="46"/>
      <c r="M542" s="18"/>
    </row>
    <row r="543" spans="1:13" ht="15">
      <c r="A543" s="17">
        <f t="shared" si="196"/>
        <v>40882</v>
      </c>
      <c r="B543" s="33"/>
      <c r="C543" s="34"/>
      <c r="D543" s="34"/>
      <c r="E543" s="23">
        <f>IF(D543=0,"",C543/D543*60)</f>
      </c>
      <c r="F543" s="34"/>
      <c r="G543" s="34"/>
      <c r="H543" s="50">
        <f>D543*I543*J543</f>
        <v>0</v>
      </c>
      <c r="I543" s="36">
        <f>(F543-E552)/(G552-E552)</f>
        <v>0</v>
      </c>
      <c r="J543" s="36">
        <f>0.64*EXP(I543*1.92)</f>
        <v>0.64</v>
      </c>
      <c r="K543" s="36"/>
      <c r="L543" s="36"/>
      <c r="M543" s="40"/>
    </row>
    <row r="544" spans="1:13" ht="15">
      <c r="A544" s="10">
        <f t="shared" si="196"/>
        <v>40883</v>
      </c>
      <c r="B544" s="35"/>
      <c r="C544" s="36"/>
      <c r="D544" s="36"/>
      <c r="E544" s="24">
        <f aca="true" t="shared" si="197" ref="E544:E549">IF(D544=0,"",C544/D544*60)</f>
      </c>
      <c r="F544" s="36"/>
      <c r="G544" s="36"/>
      <c r="H544" s="50">
        <f aca="true" t="shared" si="198" ref="H544:H549">D544*I544*J544</f>
        <v>0</v>
      </c>
      <c r="I544" s="36">
        <f>(F544-E552)/(G552-E552)</f>
        <v>0</v>
      </c>
      <c r="J544" s="36">
        <f aca="true" t="shared" si="199" ref="J544:J549">0.64*EXP(I544*1.92)</f>
        <v>0.64</v>
      </c>
      <c r="K544" s="36"/>
      <c r="L544" s="36"/>
      <c r="M544" s="41"/>
    </row>
    <row r="545" spans="1:13" ht="15">
      <c r="A545" s="10">
        <f t="shared" si="196"/>
        <v>40884</v>
      </c>
      <c r="B545" s="35"/>
      <c r="C545" s="36"/>
      <c r="D545" s="36"/>
      <c r="E545" s="24">
        <f t="shared" si="197"/>
      </c>
      <c r="F545" s="36"/>
      <c r="G545" s="36"/>
      <c r="H545" s="50">
        <f t="shared" si="198"/>
        <v>0</v>
      </c>
      <c r="I545" s="36">
        <f>(F545-E552)/(G552-E552)</f>
        <v>0</v>
      </c>
      <c r="J545" s="36">
        <f t="shared" si="199"/>
        <v>0.64</v>
      </c>
      <c r="K545" s="36"/>
      <c r="L545" s="36"/>
      <c r="M545" s="41"/>
    </row>
    <row r="546" spans="1:13" ht="15">
      <c r="A546" s="10">
        <f t="shared" si="196"/>
        <v>40885</v>
      </c>
      <c r="B546" s="35"/>
      <c r="C546" s="36"/>
      <c r="D546" s="37"/>
      <c r="E546" s="24">
        <f t="shared" si="197"/>
      </c>
      <c r="F546" s="36"/>
      <c r="G546" s="36"/>
      <c r="H546" s="50">
        <f t="shared" si="198"/>
        <v>0</v>
      </c>
      <c r="I546" s="36">
        <f>(F546-E552)/(G552-E552)</f>
        <v>0</v>
      </c>
      <c r="J546" s="36">
        <f t="shared" si="199"/>
        <v>0.64</v>
      </c>
      <c r="K546" s="36"/>
      <c r="L546" s="36"/>
      <c r="M546" s="41"/>
    </row>
    <row r="547" spans="1:13" ht="15">
      <c r="A547" s="10">
        <f t="shared" si="196"/>
        <v>40886</v>
      </c>
      <c r="B547" s="35"/>
      <c r="C547" s="36"/>
      <c r="D547" s="37"/>
      <c r="E547" s="24">
        <f t="shared" si="197"/>
      </c>
      <c r="F547" s="36"/>
      <c r="G547" s="36"/>
      <c r="H547" s="50">
        <f t="shared" si="198"/>
        <v>0</v>
      </c>
      <c r="I547" s="36">
        <f>(F547-E552)/(G552-E552)</f>
        <v>0</v>
      </c>
      <c r="J547" s="36">
        <f t="shared" si="199"/>
        <v>0.64</v>
      </c>
      <c r="K547" s="36"/>
      <c r="L547" s="36"/>
      <c r="M547" s="41"/>
    </row>
    <row r="548" spans="1:13" ht="15">
      <c r="A548" s="10">
        <f t="shared" si="196"/>
        <v>40887</v>
      </c>
      <c r="B548" s="35"/>
      <c r="C548" s="36"/>
      <c r="D548" s="37"/>
      <c r="E548" s="24">
        <f t="shared" si="197"/>
      </c>
      <c r="F548" s="36"/>
      <c r="G548" s="36"/>
      <c r="H548" s="50">
        <f t="shared" si="198"/>
        <v>0</v>
      </c>
      <c r="I548" s="36">
        <f>(F548-E552)/(G552-E552)</f>
        <v>0</v>
      </c>
      <c r="J548" s="36">
        <f t="shared" si="199"/>
        <v>0.64</v>
      </c>
      <c r="K548" s="36"/>
      <c r="L548" s="36"/>
      <c r="M548" s="42"/>
    </row>
    <row r="549" spans="1:13" ht="15">
      <c r="A549" s="11">
        <f t="shared" si="196"/>
        <v>40888</v>
      </c>
      <c r="B549" s="38"/>
      <c r="C549" s="39"/>
      <c r="D549" s="39"/>
      <c r="E549" s="25">
        <f t="shared" si="197"/>
      </c>
      <c r="F549" s="39"/>
      <c r="G549" s="39"/>
      <c r="H549" s="50">
        <f t="shared" si="198"/>
        <v>0</v>
      </c>
      <c r="I549" s="36">
        <f>(F549-E552)/(G552-E552)</f>
        <v>0</v>
      </c>
      <c r="J549" s="36">
        <f t="shared" si="199"/>
        <v>0.64</v>
      </c>
      <c r="K549" s="36"/>
      <c r="L549" s="36"/>
      <c r="M549" s="43"/>
    </row>
    <row r="550" spans="1:13" ht="15.75" thickBot="1">
      <c r="A550" s="12"/>
      <c r="B550" s="8"/>
      <c r="C550" s="8"/>
      <c r="D550" s="4">
        <f>SUM(D543:D549)</f>
        <v>0</v>
      </c>
      <c r="E550" s="8"/>
      <c r="F550" s="8"/>
      <c r="G550" s="8"/>
      <c r="H550" s="51"/>
      <c r="I550" s="8"/>
      <c r="J550" s="8"/>
      <c r="K550" s="8"/>
      <c r="L550" s="8"/>
      <c r="M550" s="7"/>
    </row>
    <row r="551" spans="1:227" s="2" customFormat="1" ht="15.75" customHeight="1" thickBot="1">
      <c r="A551" s="55" t="s">
        <v>8</v>
      </c>
      <c r="B551" s="26"/>
      <c r="C551" s="27">
        <f>SUM(C543:C549)</f>
        <v>0</v>
      </c>
      <c r="D551" s="28" t="str">
        <f>TEXT(FLOOR(D550/60,1),"00")&amp;":"&amp;TEXT(MOD(D550,60),"00")</f>
        <v>00:00</v>
      </c>
      <c r="E551" s="29">
        <f>IF(SUM(E543:E549)=0,"",AVERAGE(E543:E549))</f>
      </c>
      <c r="F551" s="30">
        <f>IF(SUM(F543:F549)=0,"",AVERAGE(F543:F549))</f>
      </c>
      <c r="G551" s="30">
        <f>SUM(G543:G549)</f>
        <v>0</v>
      </c>
      <c r="H551" s="52">
        <f>SUM(H543:H549)</f>
        <v>0</v>
      </c>
      <c r="I551" s="30"/>
      <c r="J551" s="30"/>
      <c r="K551" s="31"/>
      <c r="L551" s="30">
        <f>IF(SUM(L543:L549)=0,"",AVERAGE(L543:L549))</f>
      </c>
      <c r="M551" s="57" t="s">
        <v>20</v>
      </c>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c r="HG551" s="4"/>
      <c r="HH551" s="4"/>
      <c r="HI551" s="4"/>
      <c r="HJ551" s="4"/>
      <c r="HK551" s="4"/>
      <c r="HL551" s="4"/>
      <c r="HM551" s="4"/>
      <c r="HN551" s="4"/>
      <c r="HO551" s="4"/>
      <c r="HP551" s="4"/>
      <c r="HQ551" s="4"/>
      <c r="HR551" s="4"/>
      <c r="HS551" s="4"/>
    </row>
    <row r="552" spans="1:227" s="3" customFormat="1" ht="16.5" customHeight="1" thickBot="1">
      <c r="A552" s="56"/>
      <c r="B552" s="13" t="s">
        <v>13</v>
      </c>
      <c r="C552" s="44"/>
      <c r="D552" s="13" t="s">
        <v>12</v>
      </c>
      <c r="E552" s="45"/>
      <c r="F552" s="13" t="s">
        <v>22</v>
      </c>
      <c r="G552" s="45">
        <v>184</v>
      </c>
      <c r="H552" s="53"/>
      <c r="I552" s="6"/>
      <c r="J552" s="6"/>
      <c r="K552" s="6"/>
      <c r="L552" s="22" t="s">
        <v>7</v>
      </c>
      <c r="M552" s="58"/>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c r="FM552" s="5"/>
      <c r="FN552" s="5"/>
      <c r="FO552" s="5"/>
      <c r="FP552" s="5"/>
      <c r="FQ552" s="5"/>
      <c r="FR552" s="5"/>
      <c r="FS552" s="5"/>
      <c r="FT552" s="5"/>
      <c r="FU552" s="5"/>
      <c r="FV552" s="5"/>
      <c r="FW552" s="5"/>
      <c r="FX552" s="5"/>
      <c r="FY552" s="5"/>
      <c r="FZ552" s="5"/>
      <c r="GA552" s="5"/>
      <c r="GB552" s="5"/>
      <c r="GC552" s="5"/>
      <c r="GD552" s="5"/>
      <c r="GE552" s="5"/>
      <c r="GF552" s="5"/>
      <c r="GG552" s="5"/>
      <c r="GH552" s="5"/>
      <c r="GI552" s="5"/>
      <c r="GJ552" s="5"/>
      <c r="GK552" s="5"/>
      <c r="GL552" s="5"/>
      <c r="GM552" s="5"/>
      <c r="GN552" s="5"/>
      <c r="GO552" s="5"/>
      <c r="GP552" s="5"/>
      <c r="GQ552" s="5"/>
      <c r="GR552" s="5"/>
      <c r="GS552" s="5"/>
      <c r="GT552" s="5"/>
      <c r="GU552" s="5"/>
      <c r="GV552" s="5"/>
      <c r="GW552" s="5"/>
      <c r="GX552" s="5"/>
      <c r="GY552" s="5"/>
      <c r="GZ552" s="5"/>
      <c r="HA552" s="5"/>
      <c r="HB552" s="5"/>
      <c r="HC552" s="5"/>
      <c r="HD552" s="5"/>
      <c r="HE552" s="5"/>
      <c r="HF552" s="5"/>
      <c r="HG552" s="5"/>
      <c r="HH552" s="5"/>
      <c r="HI552" s="5"/>
      <c r="HJ552" s="5"/>
      <c r="HK552" s="5"/>
      <c r="HL552" s="5"/>
      <c r="HM552" s="5"/>
      <c r="HN552" s="5"/>
      <c r="HO552" s="5"/>
      <c r="HP552" s="5"/>
      <c r="HQ552" s="5"/>
      <c r="HR552" s="5"/>
      <c r="HS552" s="5"/>
    </row>
    <row r="553" spans="1:13" ht="15">
      <c r="A553" s="9" t="str">
        <f aca="true" t="shared" si="200" ref="A553:A560">IF(MOD(ROW(),A$1+4)=3,"Semaine:"&amp;INT((A554-(DATE(YEAR(A554-WEEKDAY(A554-1)+4),1,3)-WEEKDAY(DATE(YEAR(A554-WEEKDAY(A554-1)+4),1,3)))+5)/7),DATE(An,1,ROW()-(INT(ROW()/(A$1+4))*3))-2-IF(A$1=6,0,(IF(A$1=5,-1,1)*INT((ROW()-(INT(ROW()/(A$1+4))*3)-4)/(A$1+1))))-MOD(WEEKDAY(DATE(An,1,1),2),7))</f>
        <v>Semaine:50</v>
      </c>
      <c r="B553" s="14"/>
      <c r="C553" s="15"/>
      <c r="D553" s="15"/>
      <c r="E553" s="15"/>
      <c r="F553" s="15"/>
      <c r="G553" s="15"/>
      <c r="H553" s="54"/>
      <c r="I553" s="15"/>
      <c r="J553" s="15"/>
      <c r="K553" s="46"/>
      <c r="L553" s="46"/>
      <c r="M553" s="18"/>
    </row>
    <row r="554" spans="1:13" ht="15">
      <c r="A554" s="17">
        <f t="shared" si="200"/>
        <v>40889</v>
      </c>
      <c r="B554" s="33"/>
      <c r="C554" s="34"/>
      <c r="D554" s="34"/>
      <c r="E554" s="23">
        <f>IF(D554=0,"",C554/D554*60)</f>
      </c>
      <c r="F554" s="34"/>
      <c r="G554" s="34"/>
      <c r="H554" s="50">
        <f>D554*I554*J554</f>
        <v>0</v>
      </c>
      <c r="I554" s="36">
        <f>(F554-E563)/(G563-E563)</f>
        <v>0</v>
      </c>
      <c r="J554" s="36">
        <f>0.64*EXP(I554*1.92)</f>
        <v>0.64</v>
      </c>
      <c r="K554" s="36"/>
      <c r="L554" s="36"/>
      <c r="M554" s="40"/>
    </row>
    <row r="555" spans="1:13" ht="15">
      <c r="A555" s="10">
        <f t="shared" si="200"/>
        <v>40890</v>
      </c>
      <c r="B555" s="35"/>
      <c r="C555" s="36"/>
      <c r="D555" s="36"/>
      <c r="E555" s="24">
        <f aca="true" t="shared" si="201" ref="E555:E560">IF(D555=0,"",C555/D555*60)</f>
      </c>
      <c r="F555" s="36"/>
      <c r="G555" s="36"/>
      <c r="H555" s="50">
        <f aca="true" t="shared" si="202" ref="H555:H560">D555*I555*J555</f>
        <v>0</v>
      </c>
      <c r="I555" s="36">
        <f>(F555-E563)/(G563-E563)</f>
        <v>0</v>
      </c>
      <c r="J555" s="36">
        <f aca="true" t="shared" si="203" ref="J555:J560">0.64*EXP(I555*1.92)</f>
        <v>0.64</v>
      </c>
      <c r="K555" s="36"/>
      <c r="L555" s="36"/>
      <c r="M555" s="41"/>
    </row>
    <row r="556" spans="1:13" ht="15">
      <c r="A556" s="10">
        <f t="shared" si="200"/>
        <v>40891</v>
      </c>
      <c r="B556" s="35"/>
      <c r="C556" s="36"/>
      <c r="D556" s="36"/>
      <c r="E556" s="24">
        <f t="shared" si="201"/>
      </c>
      <c r="F556" s="36"/>
      <c r="G556" s="36"/>
      <c r="H556" s="50">
        <f t="shared" si="202"/>
        <v>0</v>
      </c>
      <c r="I556" s="36">
        <f>(F556-E563)/(G563-E563)</f>
        <v>0</v>
      </c>
      <c r="J556" s="36">
        <f t="shared" si="203"/>
        <v>0.64</v>
      </c>
      <c r="K556" s="36"/>
      <c r="L556" s="36"/>
      <c r="M556" s="41"/>
    </row>
    <row r="557" spans="1:13" ht="15">
      <c r="A557" s="10">
        <f t="shared" si="200"/>
        <v>40892</v>
      </c>
      <c r="B557" s="35"/>
      <c r="C557" s="36"/>
      <c r="D557" s="37"/>
      <c r="E557" s="24">
        <f t="shared" si="201"/>
      </c>
      <c r="F557" s="36"/>
      <c r="G557" s="36"/>
      <c r="H557" s="50">
        <f t="shared" si="202"/>
        <v>0</v>
      </c>
      <c r="I557" s="36">
        <f>(F557-E563)/(G563-E563)</f>
        <v>0</v>
      </c>
      <c r="J557" s="36">
        <f t="shared" si="203"/>
        <v>0.64</v>
      </c>
      <c r="K557" s="36"/>
      <c r="L557" s="36"/>
      <c r="M557" s="41"/>
    </row>
    <row r="558" spans="1:13" ht="15">
      <c r="A558" s="10">
        <f t="shared" si="200"/>
        <v>40893</v>
      </c>
      <c r="B558" s="35"/>
      <c r="C558" s="36"/>
      <c r="D558" s="37"/>
      <c r="E558" s="24">
        <f t="shared" si="201"/>
      </c>
      <c r="F558" s="36"/>
      <c r="G558" s="36"/>
      <c r="H558" s="50">
        <f t="shared" si="202"/>
        <v>0</v>
      </c>
      <c r="I558" s="36">
        <f>(F558-E563)/(G563-E563)</f>
        <v>0</v>
      </c>
      <c r="J558" s="36">
        <f t="shared" si="203"/>
        <v>0.64</v>
      </c>
      <c r="K558" s="36"/>
      <c r="L558" s="36"/>
      <c r="M558" s="41"/>
    </row>
    <row r="559" spans="1:13" ht="15">
      <c r="A559" s="10">
        <f t="shared" si="200"/>
        <v>40894</v>
      </c>
      <c r="B559" s="35"/>
      <c r="C559" s="36"/>
      <c r="D559" s="37"/>
      <c r="E559" s="24">
        <f t="shared" si="201"/>
      </c>
      <c r="F559" s="36"/>
      <c r="G559" s="36"/>
      <c r="H559" s="50">
        <f t="shared" si="202"/>
        <v>0</v>
      </c>
      <c r="I559" s="36">
        <f>(F559-E563)/(G563-E563)</f>
        <v>0</v>
      </c>
      <c r="J559" s="36">
        <f t="shared" si="203"/>
        <v>0.64</v>
      </c>
      <c r="K559" s="36"/>
      <c r="L559" s="36"/>
      <c r="M559" s="42"/>
    </row>
    <row r="560" spans="1:13" ht="15">
      <c r="A560" s="11">
        <f t="shared" si="200"/>
        <v>40895</v>
      </c>
      <c r="B560" s="38"/>
      <c r="C560" s="39"/>
      <c r="D560" s="39"/>
      <c r="E560" s="25">
        <f t="shared" si="201"/>
      </c>
      <c r="F560" s="39"/>
      <c r="G560" s="39"/>
      <c r="H560" s="50">
        <f t="shared" si="202"/>
        <v>0</v>
      </c>
      <c r="I560" s="36">
        <f>(F560-E563)/(G563-E563)</f>
        <v>0</v>
      </c>
      <c r="J560" s="36">
        <f t="shared" si="203"/>
        <v>0.64</v>
      </c>
      <c r="K560" s="36"/>
      <c r="L560" s="36"/>
      <c r="M560" s="43"/>
    </row>
    <row r="561" spans="1:13" ht="15.75" thickBot="1">
      <c r="A561" s="12"/>
      <c r="B561" s="8"/>
      <c r="C561" s="8"/>
      <c r="D561" s="4">
        <f>SUM(D554:D560)</f>
        <v>0</v>
      </c>
      <c r="E561" s="8"/>
      <c r="F561" s="8"/>
      <c r="G561" s="8"/>
      <c r="H561" s="51"/>
      <c r="I561" s="8"/>
      <c r="J561" s="8"/>
      <c r="K561" s="8"/>
      <c r="L561" s="8"/>
      <c r="M561" s="7"/>
    </row>
    <row r="562" spans="1:227" s="2" customFormat="1" ht="15.75" customHeight="1" thickBot="1">
      <c r="A562" s="55" t="s">
        <v>8</v>
      </c>
      <c r="B562" s="26"/>
      <c r="C562" s="27">
        <f>SUM(C554:C560)</f>
        <v>0</v>
      </c>
      <c r="D562" s="28" t="str">
        <f>TEXT(FLOOR(D561/60,1),"00")&amp;":"&amp;TEXT(MOD(D561,60),"00")</f>
        <v>00:00</v>
      </c>
      <c r="E562" s="29">
        <f>IF(SUM(E554:E560)=0,"",AVERAGE(E554:E560))</f>
      </c>
      <c r="F562" s="30">
        <f>IF(SUM(F554:F560)=0,"",AVERAGE(F554:F560))</f>
      </c>
      <c r="G562" s="30">
        <f>SUM(G554:G560)</f>
        <v>0</v>
      </c>
      <c r="H562" s="52">
        <f>SUM(H554:H560)</f>
        <v>0</v>
      </c>
      <c r="I562" s="30"/>
      <c r="J562" s="30"/>
      <c r="K562" s="31"/>
      <c r="L562" s="30">
        <f>IF(SUM(L554:L560)=0,"",AVERAGE(L554:L560))</f>
      </c>
      <c r="M562" s="57" t="s">
        <v>20</v>
      </c>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row>
    <row r="563" spans="1:227" s="3" customFormat="1" ht="16.5" customHeight="1" thickBot="1">
      <c r="A563" s="56"/>
      <c r="B563" s="13" t="s">
        <v>13</v>
      </c>
      <c r="C563" s="44"/>
      <c r="D563" s="13" t="s">
        <v>12</v>
      </c>
      <c r="E563" s="45"/>
      <c r="F563" s="13" t="s">
        <v>22</v>
      </c>
      <c r="G563" s="45">
        <v>184</v>
      </c>
      <c r="H563" s="53"/>
      <c r="I563" s="6"/>
      <c r="J563" s="6"/>
      <c r="K563" s="6"/>
      <c r="L563" s="22" t="s">
        <v>7</v>
      </c>
      <c r="M563" s="58"/>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c r="FM563" s="5"/>
      <c r="FN563" s="5"/>
      <c r="FO563" s="5"/>
      <c r="FP563" s="5"/>
      <c r="FQ563" s="5"/>
      <c r="FR563" s="5"/>
      <c r="FS563" s="5"/>
      <c r="FT563" s="5"/>
      <c r="FU563" s="5"/>
      <c r="FV563" s="5"/>
      <c r="FW563" s="5"/>
      <c r="FX563" s="5"/>
      <c r="FY563" s="5"/>
      <c r="FZ563" s="5"/>
      <c r="GA563" s="5"/>
      <c r="GB563" s="5"/>
      <c r="GC563" s="5"/>
      <c r="GD563" s="5"/>
      <c r="GE563" s="5"/>
      <c r="GF563" s="5"/>
      <c r="GG563" s="5"/>
      <c r="GH563" s="5"/>
      <c r="GI563" s="5"/>
      <c r="GJ563" s="5"/>
      <c r="GK563" s="5"/>
      <c r="GL563" s="5"/>
      <c r="GM563" s="5"/>
      <c r="GN563" s="5"/>
      <c r="GO563" s="5"/>
      <c r="GP563" s="5"/>
      <c r="GQ563" s="5"/>
      <c r="GR563" s="5"/>
      <c r="GS563" s="5"/>
      <c r="GT563" s="5"/>
      <c r="GU563" s="5"/>
      <c r="GV563" s="5"/>
      <c r="GW563" s="5"/>
      <c r="GX563" s="5"/>
      <c r="GY563" s="5"/>
      <c r="GZ563" s="5"/>
      <c r="HA563" s="5"/>
      <c r="HB563" s="5"/>
      <c r="HC563" s="5"/>
      <c r="HD563" s="5"/>
      <c r="HE563" s="5"/>
      <c r="HF563" s="5"/>
      <c r="HG563" s="5"/>
      <c r="HH563" s="5"/>
      <c r="HI563" s="5"/>
      <c r="HJ563" s="5"/>
      <c r="HK563" s="5"/>
      <c r="HL563" s="5"/>
      <c r="HM563" s="5"/>
      <c r="HN563" s="5"/>
      <c r="HO563" s="5"/>
      <c r="HP563" s="5"/>
      <c r="HQ563" s="5"/>
      <c r="HR563" s="5"/>
      <c r="HS563" s="5"/>
    </row>
    <row r="564" spans="1:13" ht="15">
      <c r="A564" s="9" t="str">
        <f aca="true" t="shared" si="204" ref="A564:A571">IF(MOD(ROW(),A$1+4)=3,"Semaine:"&amp;INT((A565-(DATE(YEAR(A565-WEEKDAY(A565-1)+4),1,3)-WEEKDAY(DATE(YEAR(A565-WEEKDAY(A565-1)+4),1,3)))+5)/7),DATE(An,1,ROW()-(INT(ROW()/(A$1+4))*3))-2-IF(A$1=6,0,(IF(A$1=5,-1,1)*INT((ROW()-(INT(ROW()/(A$1+4))*3)-4)/(A$1+1))))-MOD(WEEKDAY(DATE(An,1,1),2),7))</f>
        <v>Semaine:51</v>
      </c>
      <c r="B564" s="14"/>
      <c r="C564" s="15"/>
      <c r="D564" s="15"/>
      <c r="E564" s="15"/>
      <c r="F564" s="15"/>
      <c r="G564" s="15"/>
      <c r="H564" s="54"/>
      <c r="I564" s="15"/>
      <c r="J564" s="15"/>
      <c r="K564" s="46"/>
      <c r="L564" s="46"/>
      <c r="M564" s="18"/>
    </row>
    <row r="565" spans="1:13" ht="15">
      <c r="A565" s="17">
        <f t="shared" si="204"/>
        <v>40896</v>
      </c>
      <c r="B565" s="33"/>
      <c r="C565" s="34"/>
      <c r="D565" s="34"/>
      <c r="E565" s="23">
        <f>IF(D565=0,"",C565/D565*60)</f>
      </c>
      <c r="F565" s="34"/>
      <c r="G565" s="34"/>
      <c r="H565" s="50">
        <f>D565*I565*J565</f>
        <v>0</v>
      </c>
      <c r="I565" s="36">
        <f>(F565-E574)/(G574-E574)</f>
        <v>0</v>
      </c>
      <c r="J565" s="36">
        <f>0.64*EXP(I565*1.92)</f>
        <v>0.64</v>
      </c>
      <c r="K565" s="36"/>
      <c r="L565" s="36"/>
      <c r="M565" s="40"/>
    </row>
    <row r="566" spans="1:13" ht="15">
      <c r="A566" s="10">
        <f t="shared" si="204"/>
        <v>40897</v>
      </c>
      <c r="B566" s="35"/>
      <c r="C566" s="36"/>
      <c r="D566" s="36"/>
      <c r="E566" s="24">
        <f aca="true" t="shared" si="205" ref="E566:E571">IF(D566=0,"",C566/D566*60)</f>
      </c>
      <c r="F566" s="36"/>
      <c r="G566" s="36"/>
      <c r="H566" s="50">
        <f aca="true" t="shared" si="206" ref="H566:H571">D566*I566*J566</f>
        <v>0</v>
      </c>
      <c r="I566" s="36">
        <f>(F566-E574)/(G574-E574)</f>
        <v>0</v>
      </c>
      <c r="J566" s="36">
        <f aca="true" t="shared" si="207" ref="J566:J571">0.64*EXP(I566*1.92)</f>
        <v>0.64</v>
      </c>
      <c r="K566" s="36"/>
      <c r="L566" s="36"/>
      <c r="M566" s="41"/>
    </row>
    <row r="567" spans="1:13" ht="15">
      <c r="A567" s="10">
        <f t="shared" si="204"/>
        <v>40898</v>
      </c>
      <c r="B567" s="35"/>
      <c r="C567" s="36"/>
      <c r="D567" s="36"/>
      <c r="E567" s="24">
        <f t="shared" si="205"/>
      </c>
      <c r="F567" s="36"/>
      <c r="G567" s="36"/>
      <c r="H567" s="50">
        <f t="shared" si="206"/>
        <v>0</v>
      </c>
      <c r="I567" s="36">
        <f>(F567-E574)/(G574-E574)</f>
        <v>0</v>
      </c>
      <c r="J567" s="36">
        <f t="shared" si="207"/>
        <v>0.64</v>
      </c>
      <c r="K567" s="36"/>
      <c r="L567" s="36"/>
      <c r="M567" s="41"/>
    </row>
    <row r="568" spans="1:13" ht="15">
      <c r="A568" s="10">
        <f t="shared" si="204"/>
        <v>40899</v>
      </c>
      <c r="B568" s="35"/>
      <c r="C568" s="36"/>
      <c r="D568" s="37"/>
      <c r="E568" s="24">
        <f t="shared" si="205"/>
      </c>
      <c r="F568" s="36"/>
      <c r="G568" s="36"/>
      <c r="H568" s="50">
        <f t="shared" si="206"/>
        <v>0</v>
      </c>
      <c r="I568" s="36">
        <f>(F568-E574)/(G574-E574)</f>
        <v>0</v>
      </c>
      <c r="J568" s="36">
        <f t="shared" si="207"/>
        <v>0.64</v>
      </c>
      <c r="K568" s="36"/>
      <c r="L568" s="36"/>
      <c r="M568" s="41"/>
    </row>
    <row r="569" spans="1:13" ht="15">
      <c r="A569" s="10">
        <f t="shared" si="204"/>
        <v>40900</v>
      </c>
      <c r="B569" s="35"/>
      <c r="C569" s="36"/>
      <c r="D569" s="37"/>
      <c r="E569" s="24">
        <f t="shared" si="205"/>
      </c>
      <c r="F569" s="36"/>
      <c r="G569" s="36"/>
      <c r="H569" s="50">
        <f t="shared" si="206"/>
        <v>0</v>
      </c>
      <c r="I569" s="36">
        <f>(F569-E574)/(G574-E574)</f>
        <v>0</v>
      </c>
      <c r="J569" s="36">
        <f t="shared" si="207"/>
        <v>0.64</v>
      </c>
      <c r="K569" s="36"/>
      <c r="L569" s="36"/>
      <c r="M569" s="41"/>
    </row>
    <row r="570" spans="1:13" ht="15">
      <c r="A570" s="10">
        <f t="shared" si="204"/>
        <v>40901</v>
      </c>
      <c r="B570" s="35"/>
      <c r="C570" s="36"/>
      <c r="D570" s="37"/>
      <c r="E570" s="24">
        <f t="shared" si="205"/>
      </c>
      <c r="F570" s="36"/>
      <c r="G570" s="36"/>
      <c r="H570" s="50">
        <f t="shared" si="206"/>
        <v>0</v>
      </c>
      <c r="I570" s="36">
        <f>(F570-E574)/(G574-E574)</f>
        <v>0</v>
      </c>
      <c r="J570" s="36">
        <f t="shared" si="207"/>
        <v>0.64</v>
      </c>
      <c r="K570" s="36"/>
      <c r="L570" s="36"/>
      <c r="M570" s="42"/>
    </row>
    <row r="571" spans="1:13" ht="15">
      <c r="A571" s="11">
        <f t="shared" si="204"/>
        <v>40902</v>
      </c>
      <c r="B571" s="38"/>
      <c r="C571" s="39"/>
      <c r="D571" s="39"/>
      <c r="E571" s="25">
        <f t="shared" si="205"/>
      </c>
      <c r="F571" s="39"/>
      <c r="G571" s="39"/>
      <c r="H571" s="50">
        <f t="shared" si="206"/>
        <v>0</v>
      </c>
      <c r="I571" s="36">
        <f>(F571-E574)/(G574-E574)</f>
        <v>0</v>
      </c>
      <c r="J571" s="36">
        <f t="shared" si="207"/>
        <v>0.64</v>
      </c>
      <c r="K571" s="36"/>
      <c r="L571" s="36"/>
      <c r="M571" s="43"/>
    </row>
    <row r="572" spans="1:13" ht="15.75" thickBot="1">
      <c r="A572" s="12"/>
      <c r="B572" s="8"/>
      <c r="C572" s="8"/>
      <c r="D572" s="4">
        <f>SUM(D565:D571)</f>
        <v>0</v>
      </c>
      <c r="E572" s="8"/>
      <c r="F572" s="8"/>
      <c r="G572" s="8"/>
      <c r="H572" s="51"/>
      <c r="I572" s="8"/>
      <c r="J572" s="8"/>
      <c r="K572" s="8"/>
      <c r="L572" s="8"/>
      <c r="M572" s="7"/>
    </row>
    <row r="573" spans="1:227" s="2" customFormat="1" ht="15.75" customHeight="1" thickBot="1">
      <c r="A573" s="55" t="s">
        <v>8</v>
      </c>
      <c r="B573" s="26"/>
      <c r="C573" s="27">
        <f>SUM(C565:C571)</f>
        <v>0</v>
      </c>
      <c r="D573" s="28" t="str">
        <f>TEXT(FLOOR(D572/60,1),"00")&amp;":"&amp;TEXT(MOD(D572,60),"00")</f>
        <v>00:00</v>
      </c>
      <c r="E573" s="29">
        <f>IF(SUM(E565:E571)=0,"",AVERAGE(E565:E571))</f>
      </c>
      <c r="F573" s="30">
        <f>IF(SUM(F565:F571)=0,"",AVERAGE(F565:F571))</f>
      </c>
      <c r="G573" s="30">
        <f>SUM(G565:G571)</f>
        <v>0</v>
      </c>
      <c r="H573" s="52">
        <f>SUM(H565:H571)</f>
        <v>0</v>
      </c>
      <c r="I573" s="30"/>
      <c r="J573" s="30"/>
      <c r="K573" s="31"/>
      <c r="L573" s="30">
        <f>IF(SUM(L565:L571)=0,"",AVERAGE(L565:L571))</f>
      </c>
      <c r="M573" s="57" t="s">
        <v>20</v>
      </c>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row>
    <row r="574" spans="1:227" s="3" customFormat="1" ht="16.5" customHeight="1" thickBot="1">
      <c r="A574" s="56"/>
      <c r="B574" s="13" t="s">
        <v>13</v>
      </c>
      <c r="C574" s="44"/>
      <c r="D574" s="13" t="s">
        <v>12</v>
      </c>
      <c r="E574" s="45"/>
      <c r="F574" s="13" t="s">
        <v>22</v>
      </c>
      <c r="G574" s="45">
        <v>184</v>
      </c>
      <c r="H574" s="53"/>
      <c r="I574" s="6"/>
      <c r="J574" s="6"/>
      <c r="K574" s="6"/>
      <c r="L574" s="22" t="s">
        <v>7</v>
      </c>
      <c r="M574" s="58"/>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c r="FM574" s="5"/>
      <c r="FN574" s="5"/>
      <c r="FO574" s="5"/>
      <c r="FP574" s="5"/>
      <c r="FQ574" s="5"/>
      <c r="FR574" s="5"/>
      <c r="FS574" s="5"/>
      <c r="FT574" s="5"/>
      <c r="FU574" s="5"/>
      <c r="FV574" s="5"/>
      <c r="FW574" s="5"/>
      <c r="FX574" s="5"/>
      <c r="FY574" s="5"/>
      <c r="FZ574" s="5"/>
      <c r="GA574" s="5"/>
      <c r="GB574" s="5"/>
      <c r="GC574" s="5"/>
      <c r="GD574" s="5"/>
      <c r="GE574" s="5"/>
      <c r="GF574" s="5"/>
      <c r="GG574" s="5"/>
      <c r="GH574" s="5"/>
      <c r="GI574" s="5"/>
      <c r="GJ574" s="5"/>
      <c r="GK574" s="5"/>
      <c r="GL574" s="5"/>
      <c r="GM574" s="5"/>
      <c r="GN574" s="5"/>
      <c r="GO574" s="5"/>
      <c r="GP574" s="5"/>
      <c r="GQ574" s="5"/>
      <c r="GR574" s="5"/>
      <c r="GS574" s="5"/>
      <c r="GT574" s="5"/>
      <c r="GU574" s="5"/>
      <c r="GV574" s="5"/>
      <c r="GW574" s="5"/>
      <c r="GX574" s="5"/>
      <c r="GY574" s="5"/>
      <c r="GZ574" s="5"/>
      <c r="HA574" s="5"/>
      <c r="HB574" s="5"/>
      <c r="HC574" s="5"/>
      <c r="HD574" s="5"/>
      <c r="HE574" s="5"/>
      <c r="HF574" s="5"/>
      <c r="HG574" s="5"/>
      <c r="HH574" s="5"/>
      <c r="HI574" s="5"/>
      <c r="HJ574" s="5"/>
      <c r="HK574" s="5"/>
      <c r="HL574" s="5"/>
      <c r="HM574" s="5"/>
      <c r="HN574" s="5"/>
      <c r="HO574" s="5"/>
      <c r="HP574" s="5"/>
      <c r="HQ574" s="5"/>
      <c r="HR574" s="5"/>
      <c r="HS574" s="5"/>
    </row>
    <row r="575" spans="1:13" ht="15">
      <c r="A575" s="9" t="str">
        <f aca="true" t="shared" si="208" ref="A575:A582">IF(MOD(ROW(),A$1+4)=3,"Semaine:"&amp;INT((A576-(DATE(YEAR(A576-WEEKDAY(A576-1)+4),1,3)-WEEKDAY(DATE(YEAR(A576-WEEKDAY(A576-1)+4),1,3)))+5)/7),DATE(An,1,ROW()-(INT(ROW()/(A$1+4))*3))-2-IF(A$1=6,0,(IF(A$1=5,-1,1)*INT((ROW()-(INT(ROW()/(A$1+4))*3)-4)/(A$1+1))))-MOD(WEEKDAY(DATE(An,1,1),2),7))</f>
        <v>Semaine:52</v>
      </c>
      <c r="B575" s="14"/>
      <c r="C575" s="15"/>
      <c r="D575" s="15"/>
      <c r="E575" s="15"/>
      <c r="F575" s="15"/>
      <c r="G575" s="15"/>
      <c r="H575" s="54"/>
      <c r="I575" s="15"/>
      <c r="J575" s="15"/>
      <c r="K575" s="46"/>
      <c r="L575" s="46"/>
      <c r="M575" s="18"/>
    </row>
    <row r="576" spans="1:13" ht="15">
      <c r="A576" s="17">
        <f t="shared" si="208"/>
        <v>40903</v>
      </c>
      <c r="B576" s="33"/>
      <c r="C576" s="34"/>
      <c r="D576" s="34"/>
      <c r="E576" s="23">
        <f>IF(D576=0,"",C576/D576*60)</f>
      </c>
      <c r="F576" s="34"/>
      <c r="G576" s="34"/>
      <c r="H576" s="50">
        <f>D576*I576*J576</f>
        <v>0</v>
      </c>
      <c r="I576" s="36">
        <f>(F576-E585)/(G585-E585)</f>
        <v>0</v>
      </c>
      <c r="J576" s="36">
        <f>0.64*EXP(I576*1.92)</f>
        <v>0.64</v>
      </c>
      <c r="K576" s="36"/>
      <c r="L576" s="36"/>
      <c r="M576" s="40"/>
    </row>
    <row r="577" spans="1:13" ht="15">
      <c r="A577" s="10">
        <f t="shared" si="208"/>
        <v>40904</v>
      </c>
      <c r="B577" s="35"/>
      <c r="C577" s="36"/>
      <c r="D577" s="36"/>
      <c r="E577" s="24">
        <f aca="true" t="shared" si="209" ref="E577:E582">IF(D577=0,"",C577/D577*60)</f>
      </c>
      <c r="F577" s="36"/>
      <c r="G577" s="36"/>
      <c r="H577" s="50">
        <f aca="true" t="shared" si="210" ref="H577:H582">D577*I577*J577</f>
        <v>0</v>
      </c>
      <c r="I577" s="36">
        <f>(F577-E585)/(G585-E585)</f>
        <v>0</v>
      </c>
      <c r="J577" s="36">
        <f aca="true" t="shared" si="211" ref="J577:J582">0.64*EXP(I577*1.92)</f>
        <v>0.64</v>
      </c>
      <c r="K577" s="36"/>
      <c r="L577" s="36"/>
      <c r="M577" s="41"/>
    </row>
    <row r="578" spans="1:13" ht="15">
      <c r="A578" s="10">
        <f t="shared" si="208"/>
        <v>40905</v>
      </c>
      <c r="B578" s="35"/>
      <c r="C578" s="36"/>
      <c r="D578" s="36"/>
      <c r="E578" s="24">
        <f t="shared" si="209"/>
      </c>
      <c r="F578" s="36"/>
      <c r="G578" s="36"/>
      <c r="H578" s="50">
        <f t="shared" si="210"/>
        <v>0</v>
      </c>
      <c r="I578" s="36">
        <f>(F578-E585)/(G585-E585)</f>
        <v>0</v>
      </c>
      <c r="J578" s="36">
        <f t="shared" si="211"/>
        <v>0.64</v>
      </c>
      <c r="K578" s="36"/>
      <c r="L578" s="36"/>
      <c r="M578" s="41"/>
    </row>
    <row r="579" spans="1:13" ht="15">
      <c r="A579" s="10">
        <f t="shared" si="208"/>
        <v>40906</v>
      </c>
      <c r="B579" s="35"/>
      <c r="C579" s="36"/>
      <c r="D579" s="37"/>
      <c r="E579" s="24">
        <f t="shared" si="209"/>
      </c>
      <c r="F579" s="36"/>
      <c r="G579" s="36"/>
      <c r="H579" s="50">
        <f t="shared" si="210"/>
        <v>0</v>
      </c>
      <c r="I579" s="36">
        <f>(F579-E585)/(G585-E585)</f>
        <v>0</v>
      </c>
      <c r="J579" s="36">
        <f t="shared" si="211"/>
        <v>0.64</v>
      </c>
      <c r="K579" s="36"/>
      <c r="L579" s="36"/>
      <c r="M579" s="41"/>
    </row>
    <row r="580" spans="1:13" ht="15">
      <c r="A580" s="10">
        <f t="shared" si="208"/>
        <v>40907</v>
      </c>
      <c r="B580" s="35"/>
      <c r="C580" s="36"/>
      <c r="D580" s="37"/>
      <c r="E580" s="24">
        <f t="shared" si="209"/>
      </c>
      <c r="F580" s="36"/>
      <c r="G580" s="36"/>
      <c r="H580" s="50">
        <f t="shared" si="210"/>
        <v>0</v>
      </c>
      <c r="I580" s="36">
        <f>(F580-E585)/(G585-E585)</f>
        <v>0</v>
      </c>
      <c r="J580" s="36">
        <f t="shared" si="211"/>
        <v>0.64</v>
      </c>
      <c r="K580" s="36"/>
      <c r="L580" s="36"/>
      <c r="M580" s="41"/>
    </row>
    <row r="581" spans="1:13" ht="15">
      <c r="A581" s="10">
        <f t="shared" si="208"/>
        <v>40908</v>
      </c>
      <c r="B581" s="35"/>
      <c r="C581" s="36"/>
      <c r="D581" s="37"/>
      <c r="E581" s="24">
        <f t="shared" si="209"/>
      </c>
      <c r="F581" s="36"/>
      <c r="G581" s="36"/>
      <c r="H581" s="50">
        <f t="shared" si="210"/>
        <v>0</v>
      </c>
      <c r="I581" s="36">
        <f>(F581-E585)/(G585-E585)</f>
        <v>0</v>
      </c>
      <c r="J581" s="36">
        <f t="shared" si="211"/>
        <v>0.64</v>
      </c>
      <c r="K581" s="36"/>
      <c r="L581" s="36"/>
      <c r="M581" s="42"/>
    </row>
    <row r="582" spans="1:13" ht="15">
      <c r="A582" s="11">
        <f t="shared" si="208"/>
        <v>40909</v>
      </c>
      <c r="B582" s="38"/>
      <c r="C582" s="39"/>
      <c r="D582" s="39"/>
      <c r="E582" s="25">
        <f t="shared" si="209"/>
      </c>
      <c r="F582" s="39"/>
      <c r="G582" s="39"/>
      <c r="H582" s="50">
        <f t="shared" si="210"/>
        <v>0</v>
      </c>
      <c r="I582" s="36">
        <f>(F582-E585)/(G585-E585)</f>
        <v>0</v>
      </c>
      <c r="J582" s="36">
        <f t="shared" si="211"/>
        <v>0.64</v>
      </c>
      <c r="K582" s="36"/>
      <c r="L582" s="36"/>
      <c r="M582" s="43"/>
    </row>
    <row r="583" spans="1:13" ht="15.75" thickBot="1">
      <c r="A583" s="12"/>
      <c r="B583" s="8"/>
      <c r="C583" s="8"/>
      <c r="D583" s="4">
        <f>SUM(D576:D582)</f>
        <v>0</v>
      </c>
      <c r="E583" s="8"/>
      <c r="F583" s="8"/>
      <c r="G583" s="8"/>
      <c r="H583" s="51"/>
      <c r="I583" s="8"/>
      <c r="J583" s="8"/>
      <c r="K583" s="8"/>
      <c r="L583" s="8"/>
      <c r="M583" s="7"/>
    </row>
    <row r="584" spans="1:227" s="2" customFormat="1" ht="15.75" customHeight="1" thickBot="1">
      <c r="A584" s="55" t="s">
        <v>8</v>
      </c>
      <c r="B584" s="26"/>
      <c r="C584" s="27">
        <f>SUM(C576:C582)</f>
        <v>0</v>
      </c>
      <c r="D584" s="28" t="str">
        <f>TEXT(FLOOR(D583/60,1),"00")&amp;":"&amp;TEXT(MOD(D583,60),"00")</f>
        <v>00:00</v>
      </c>
      <c r="E584" s="29">
        <f>IF(SUM(E576:E582)=0,"",AVERAGE(E576:E582))</f>
      </c>
      <c r="F584" s="30">
        <f>IF(SUM(F576:F582)=0,"",AVERAGE(F576:F582))</f>
      </c>
      <c r="G584" s="30">
        <f>SUM(G576:G582)</f>
        <v>0</v>
      </c>
      <c r="H584" s="52">
        <f>SUM(H576:H582)</f>
        <v>0</v>
      </c>
      <c r="I584" s="30"/>
      <c r="J584" s="30"/>
      <c r="K584" s="31"/>
      <c r="L584" s="30">
        <f>IF(SUM(L576:L582)=0,"",AVERAGE(L576:L582))</f>
      </c>
      <c r="M584" s="57" t="s">
        <v>20</v>
      </c>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row>
    <row r="585" spans="1:227" s="3" customFormat="1" ht="16.5" customHeight="1" thickBot="1">
      <c r="A585" s="56"/>
      <c r="B585" s="13" t="s">
        <v>13</v>
      </c>
      <c r="C585" s="44"/>
      <c r="D585" s="13" t="s">
        <v>12</v>
      </c>
      <c r="E585" s="45"/>
      <c r="F585" s="13" t="s">
        <v>22</v>
      </c>
      <c r="G585" s="45">
        <v>184</v>
      </c>
      <c r="H585" s="53"/>
      <c r="I585" s="6"/>
      <c r="J585" s="6"/>
      <c r="K585" s="6"/>
      <c r="L585" s="22" t="s">
        <v>7</v>
      </c>
      <c r="M585" s="58"/>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c r="HO585" s="5"/>
      <c r="HP585" s="5"/>
      <c r="HQ585" s="5"/>
      <c r="HR585" s="5"/>
      <c r="HS585" s="5"/>
    </row>
    <row r="586" spans="1:13" ht="15">
      <c r="A586" s="9" t="str">
        <f aca="true" t="shared" si="212" ref="A586:A593">IF(MOD(ROW(),A$1+4)=3,"Semaine:"&amp;INT((A587-(DATE(YEAR(A587-WEEKDAY(A587-1)+4),1,3)-WEEKDAY(DATE(YEAR(A587-WEEKDAY(A587-1)+4),1,3)))+5)/7),DATE(An,1,ROW()-(INT(ROW()/(A$1+4))*3))-2-IF(A$1=6,0,(IF(A$1=5,-1,1)*INT((ROW()-(INT(ROW()/(A$1+4))*3)-4)/(A$1+1))))-MOD(WEEKDAY(DATE(An,1,1),2),7))</f>
        <v>Semaine:1</v>
      </c>
      <c r="B586" s="14"/>
      <c r="C586" s="15"/>
      <c r="D586" s="15"/>
      <c r="E586" s="15"/>
      <c r="F586" s="15"/>
      <c r="G586" s="15"/>
      <c r="H586" s="54"/>
      <c r="I586" s="15"/>
      <c r="J586" s="15"/>
      <c r="K586" s="46"/>
      <c r="L586" s="46"/>
      <c r="M586" s="18"/>
    </row>
    <row r="587" spans="1:13" ht="15">
      <c r="A587" s="17">
        <f t="shared" si="212"/>
        <v>40910</v>
      </c>
      <c r="B587" s="33"/>
      <c r="C587" s="34"/>
      <c r="D587" s="34"/>
      <c r="E587" s="23">
        <f>IF(D587=0,"",C587/D587*60)</f>
      </c>
      <c r="F587" s="34"/>
      <c r="G587" s="34"/>
      <c r="H587" s="50">
        <f>D587*I587*J587</f>
        <v>0</v>
      </c>
      <c r="I587" s="36">
        <f>(F587-E596)/(G596-E596)</f>
        <v>-0.29577464788732394</v>
      </c>
      <c r="J587" s="36">
        <f>0.64*EXP(I587*1.92)</f>
        <v>0.36270174318434784</v>
      </c>
      <c r="K587" s="36"/>
      <c r="L587" s="36"/>
      <c r="M587" s="40"/>
    </row>
    <row r="588" spans="1:13" ht="15">
      <c r="A588" s="10">
        <f t="shared" si="212"/>
        <v>40911</v>
      </c>
      <c r="B588" s="35"/>
      <c r="C588" s="36"/>
      <c r="D588" s="36"/>
      <c r="E588" s="24">
        <f aca="true" t="shared" si="213" ref="E588:E593">IF(D588=0,"",C588/D588*60)</f>
      </c>
      <c r="F588" s="36"/>
      <c r="G588" s="36"/>
      <c r="H588" s="50">
        <f aca="true" t="shared" si="214" ref="H588:H593">D588*I588*J588</f>
        <v>0</v>
      </c>
      <c r="I588" s="36">
        <f>(F588-E596)/(G596-E596)</f>
        <v>-0.29577464788732394</v>
      </c>
      <c r="J588" s="36">
        <f aca="true" t="shared" si="215" ref="J588:J593">0.64*EXP(I588*1.92)</f>
        <v>0.36270174318434784</v>
      </c>
      <c r="K588" s="36"/>
      <c r="L588" s="36"/>
      <c r="M588" s="41"/>
    </row>
    <row r="589" spans="1:13" ht="15">
      <c r="A589" s="10">
        <f t="shared" si="212"/>
        <v>40912</v>
      </c>
      <c r="B589" s="35"/>
      <c r="C589" s="36"/>
      <c r="D589" s="36"/>
      <c r="E589" s="24">
        <f t="shared" si="213"/>
      </c>
      <c r="F589" s="36"/>
      <c r="G589" s="36"/>
      <c r="H589" s="50">
        <f t="shared" si="214"/>
        <v>0</v>
      </c>
      <c r="I589" s="36">
        <f>(F589-E596)/(G596-E596)</f>
        <v>-0.29577464788732394</v>
      </c>
      <c r="J589" s="36">
        <f t="shared" si="215"/>
        <v>0.36270174318434784</v>
      </c>
      <c r="K589" s="36"/>
      <c r="L589" s="36"/>
      <c r="M589" s="41"/>
    </row>
    <row r="590" spans="1:13" ht="15">
      <c r="A590" s="10">
        <f t="shared" si="212"/>
        <v>40913</v>
      </c>
      <c r="B590" s="35"/>
      <c r="C590" s="36"/>
      <c r="D590" s="37"/>
      <c r="E590" s="24">
        <f t="shared" si="213"/>
      </c>
      <c r="F590" s="36"/>
      <c r="G590" s="36"/>
      <c r="H590" s="50">
        <f t="shared" si="214"/>
        <v>0</v>
      </c>
      <c r="I590" s="36">
        <f>(F590-E596)/(G596-E596)</f>
        <v>-0.29577464788732394</v>
      </c>
      <c r="J590" s="36">
        <f t="shared" si="215"/>
        <v>0.36270174318434784</v>
      </c>
      <c r="K590" s="36"/>
      <c r="L590" s="36"/>
      <c r="M590" s="41"/>
    </row>
    <row r="591" spans="1:13" ht="15">
      <c r="A591" s="10">
        <f t="shared" si="212"/>
        <v>40914</v>
      </c>
      <c r="B591" s="35"/>
      <c r="C591" s="36"/>
      <c r="D591" s="37"/>
      <c r="E591" s="24">
        <f t="shared" si="213"/>
      </c>
      <c r="F591" s="36"/>
      <c r="G591" s="36"/>
      <c r="H591" s="50">
        <f t="shared" si="214"/>
        <v>0</v>
      </c>
      <c r="I591" s="36">
        <f>(F591-E596)/(G596-E596)</f>
        <v>-0.29577464788732394</v>
      </c>
      <c r="J591" s="36">
        <f t="shared" si="215"/>
        <v>0.36270174318434784</v>
      </c>
      <c r="K591" s="36"/>
      <c r="L591" s="36"/>
      <c r="M591" s="41"/>
    </row>
    <row r="592" spans="1:13" ht="15">
      <c r="A592" s="10">
        <f t="shared" si="212"/>
        <v>40915</v>
      </c>
      <c r="B592" s="35"/>
      <c r="C592" s="36"/>
      <c r="D592" s="37"/>
      <c r="E592" s="24">
        <f t="shared" si="213"/>
      </c>
      <c r="F592" s="36"/>
      <c r="G592" s="36"/>
      <c r="H592" s="50">
        <f t="shared" si="214"/>
        <v>0</v>
      </c>
      <c r="I592" s="36">
        <f>(F592-E596)/(G596-E596)</f>
        <v>-0.29577464788732394</v>
      </c>
      <c r="J592" s="36">
        <f t="shared" si="215"/>
        <v>0.36270174318434784</v>
      </c>
      <c r="K592" s="36"/>
      <c r="L592" s="36"/>
      <c r="M592" s="42"/>
    </row>
    <row r="593" spans="1:13" ht="15">
      <c r="A593" s="11">
        <f t="shared" si="212"/>
        <v>40916</v>
      </c>
      <c r="B593" s="38"/>
      <c r="C593" s="39"/>
      <c r="D593" s="39"/>
      <c r="E593" s="25">
        <f t="shared" si="213"/>
      </c>
      <c r="F593" s="39"/>
      <c r="G593" s="39"/>
      <c r="H593" s="50">
        <f t="shared" si="214"/>
        <v>0</v>
      </c>
      <c r="I593" s="36">
        <f>(F593-E596)/(G596-E596)</f>
        <v>-0.29577464788732394</v>
      </c>
      <c r="J593" s="36">
        <f t="shared" si="215"/>
        <v>0.36270174318434784</v>
      </c>
      <c r="K593" s="36"/>
      <c r="L593" s="36"/>
      <c r="M593" s="43"/>
    </row>
    <row r="594" spans="1:13" ht="15.75" thickBot="1">
      <c r="A594" s="12"/>
      <c r="B594" s="8"/>
      <c r="C594" s="8"/>
      <c r="D594" s="4">
        <f>SUM(D587:D593)</f>
        <v>0</v>
      </c>
      <c r="E594" s="8"/>
      <c r="F594" s="8"/>
      <c r="G594" s="8"/>
      <c r="H594" s="51"/>
      <c r="I594" s="8"/>
      <c r="J594" s="8"/>
      <c r="K594" s="8"/>
      <c r="L594" s="8"/>
      <c r="M594" s="7"/>
    </row>
    <row r="595" spans="1:227" s="2" customFormat="1" ht="15.75" customHeight="1" thickBot="1">
      <c r="A595" s="55" t="s">
        <v>8</v>
      </c>
      <c r="B595" s="26"/>
      <c r="C595" s="27">
        <f>SUM(C587:C593)</f>
        <v>0</v>
      </c>
      <c r="D595" s="28" t="str">
        <f>TEXT(FLOOR(D594/60,1),"00")&amp;":"&amp;TEXT(MOD(D594,60),"00")</f>
        <v>00:00</v>
      </c>
      <c r="E595" s="29">
        <f>IF(SUM(E587:E593)=0,"",AVERAGE(E587:E593))</f>
      </c>
      <c r="F595" s="30">
        <f>IF(SUM(F587:F593)=0,"",AVERAGE(F587:F593))</f>
      </c>
      <c r="G595" s="30">
        <f>SUM(G587:G593)</f>
        <v>0</v>
      </c>
      <c r="H595" s="52">
        <f>SUM(H587:H593)</f>
        <v>0</v>
      </c>
      <c r="I595" s="30"/>
      <c r="J595" s="30"/>
      <c r="K595" s="31"/>
      <c r="L595" s="30">
        <f>IF(SUM(L587:L593)=0,"",AVERAGE(L587:L593))</f>
      </c>
      <c r="M595" s="57" t="s">
        <v>20</v>
      </c>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row>
    <row r="596" spans="1:227" s="3" customFormat="1" ht="16.5" customHeight="1" thickBot="1">
      <c r="A596" s="56"/>
      <c r="B596" s="13" t="s">
        <v>13</v>
      </c>
      <c r="C596" s="44"/>
      <c r="D596" s="13" t="s">
        <v>12</v>
      </c>
      <c r="E596" s="45">
        <v>42</v>
      </c>
      <c r="F596" s="13" t="s">
        <v>22</v>
      </c>
      <c r="G596" s="45">
        <v>184</v>
      </c>
      <c r="H596" s="53"/>
      <c r="I596" s="6"/>
      <c r="J596" s="6"/>
      <c r="K596" s="6"/>
      <c r="L596" s="22" t="s">
        <v>7</v>
      </c>
      <c r="M596" s="58"/>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c r="FM596" s="5"/>
      <c r="FN596" s="5"/>
      <c r="FO596" s="5"/>
      <c r="FP596" s="5"/>
      <c r="FQ596" s="5"/>
      <c r="FR596" s="5"/>
      <c r="FS596" s="5"/>
      <c r="FT596" s="5"/>
      <c r="FU596" s="5"/>
      <c r="FV596" s="5"/>
      <c r="FW596" s="5"/>
      <c r="FX596" s="5"/>
      <c r="FY596" s="5"/>
      <c r="FZ596" s="5"/>
      <c r="GA596" s="5"/>
      <c r="GB596" s="5"/>
      <c r="GC596" s="5"/>
      <c r="GD596" s="5"/>
      <c r="GE596" s="5"/>
      <c r="GF596" s="5"/>
      <c r="GG596" s="5"/>
      <c r="GH596" s="5"/>
      <c r="GI596" s="5"/>
      <c r="GJ596" s="5"/>
      <c r="GK596" s="5"/>
      <c r="GL596" s="5"/>
      <c r="GM596" s="5"/>
      <c r="GN596" s="5"/>
      <c r="GO596" s="5"/>
      <c r="GP596" s="5"/>
      <c r="GQ596" s="5"/>
      <c r="GR596" s="5"/>
      <c r="GS596" s="5"/>
      <c r="GT596" s="5"/>
      <c r="GU596" s="5"/>
      <c r="GV596" s="5"/>
      <c r="GW596" s="5"/>
      <c r="GX596" s="5"/>
      <c r="GY596" s="5"/>
      <c r="GZ596" s="5"/>
      <c r="HA596" s="5"/>
      <c r="HB596" s="5"/>
      <c r="HC596" s="5"/>
      <c r="HD596" s="5"/>
      <c r="HE596" s="5"/>
      <c r="HF596" s="5"/>
      <c r="HG596" s="5"/>
      <c r="HH596" s="5"/>
      <c r="HI596" s="5"/>
      <c r="HJ596" s="5"/>
      <c r="HK596" s="5"/>
      <c r="HL596" s="5"/>
      <c r="HM596" s="5"/>
      <c r="HN596" s="5"/>
      <c r="HO596" s="5"/>
      <c r="HP596" s="5"/>
      <c r="HQ596" s="5"/>
      <c r="HR596" s="5"/>
      <c r="HS596" s="5"/>
    </row>
  </sheetData>
  <sheetProtection password="F445" sheet="1"/>
  <mergeCells count="108">
    <mergeCell ref="A34:A35"/>
    <mergeCell ref="M34:M35"/>
    <mergeCell ref="A12:A13"/>
    <mergeCell ref="M12:M13"/>
    <mergeCell ref="A23:A24"/>
    <mergeCell ref="M23:M24"/>
    <mergeCell ref="A45:A46"/>
    <mergeCell ref="M45:M46"/>
    <mergeCell ref="A56:A57"/>
    <mergeCell ref="M56:M57"/>
    <mergeCell ref="A67:A68"/>
    <mergeCell ref="M67:M68"/>
    <mergeCell ref="A100:A101"/>
    <mergeCell ref="M100:M101"/>
    <mergeCell ref="A111:A112"/>
    <mergeCell ref="M111:M112"/>
    <mergeCell ref="A122:A123"/>
    <mergeCell ref="M122:M123"/>
    <mergeCell ref="A243:A244"/>
    <mergeCell ref="M243:M244"/>
    <mergeCell ref="A254:A255"/>
    <mergeCell ref="M254:M255"/>
    <mergeCell ref="A265:A266"/>
    <mergeCell ref="M265:M266"/>
    <mergeCell ref="A276:A277"/>
    <mergeCell ref="M276:M277"/>
    <mergeCell ref="A287:A288"/>
    <mergeCell ref="M287:M288"/>
    <mergeCell ref="A298:A299"/>
    <mergeCell ref="M298:M299"/>
    <mergeCell ref="A309:A310"/>
    <mergeCell ref="M309:M310"/>
    <mergeCell ref="A320:A321"/>
    <mergeCell ref="M320:M321"/>
    <mergeCell ref="A331:A332"/>
    <mergeCell ref="M331:M332"/>
    <mergeCell ref="A342:A343"/>
    <mergeCell ref="M342:M343"/>
    <mergeCell ref="A353:A354"/>
    <mergeCell ref="M353:M354"/>
    <mergeCell ref="A364:A365"/>
    <mergeCell ref="M364:M365"/>
    <mergeCell ref="A375:A376"/>
    <mergeCell ref="M375:M376"/>
    <mergeCell ref="A386:A387"/>
    <mergeCell ref="M386:M387"/>
    <mergeCell ref="A397:A398"/>
    <mergeCell ref="M397:M398"/>
    <mergeCell ref="A408:A409"/>
    <mergeCell ref="M408:M409"/>
    <mergeCell ref="A419:A420"/>
    <mergeCell ref="M419:M420"/>
    <mergeCell ref="A430:A431"/>
    <mergeCell ref="M430:M431"/>
    <mergeCell ref="A441:A442"/>
    <mergeCell ref="M441:M442"/>
    <mergeCell ref="A452:A453"/>
    <mergeCell ref="M452:M453"/>
    <mergeCell ref="A463:A464"/>
    <mergeCell ref="M463:M464"/>
    <mergeCell ref="A474:A475"/>
    <mergeCell ref="M474:M475"/>
    <mergeCell ref="A485:A486"/>
    <mergeCell ref="M485:M486"/>
    <mergeCell ref="A496:A497"/>
    <mergeCell ref="M496:M497"/>
    <mergeCell ref="A507:A508"/>
    <mergeCell ref="M507:M508"/>
    <mergeCell ref="A518:A519"/>
    <mergeCell ref="M518:M519"/>
    <mergeCell ref="A584:A585"/>
    <mergeCell ref="M584:M585"/>
    <mergeCell ref="A529:A530"/>
    <mergeCell ref="M529:M530"/>
    <mergeCell ref="A540:A541"/>
    <mergeCell ref="M540:M541"/>
    <mergeCell ref="A551:A552"/>
    <mergeCell ref="M551:M552"/>
    <mergeCell ref="A78:A79"/>
    <mergeCell ref="M78:M79"/>
    <mergeCell ref="A89:A90"/>
    <mergeCell ref="M89:M90"/>
    <mergeCell ref="A133:A134"/>
    <mergeCell ref="M133:M134"/>
    <mergeCell ref="A144:A145"/>
    <mergeCell ref="M144:M145"/>
    <mergeCell ref="A595:A596"/>
    <mergeCell ref="M595:M596"/>
    <mergeCell ref="A562:A563"/>
    <mergeCell ref="M562:M563"/>
    <mergeCell ref="A573:A574"/>
    <mergeCell ref="M573:M574"/>
    <mergeCell ref="A155:A156"/>
    <mergeCell ref="M155:M156"/>
    <mergeCell ref="A166:A167"/>
    <mergeCell ref="M166:M167"/>
    <mergeCell ref="A177:A178"/>
    <mergeCell ref="M177:M178"/>
    <mergeCell ref="A221:A222"/>
    <mergeCell ref="M221:M222"/>
    <mergeCell ref="A232:A233"/>
    <mergeCell ref="M232:M233"/>
    <mergeCell ref="A188:A189"/>
    <mergeCell ref="M188:M189"/>
    <mergeCell ref="A199:A200"/>
    <mergeCell ref="M199:M200"/>
    <mergeCell ref="A210:A211"/>
    <mergeCell ref="M210:M211"/>
  </mergeCells>
  <conditionalFormatting sqref="G4:G11 I4:J11 H11 G15:J22 G26:J33 G37:J44 G48:J55 G59:J66 G70:J77 G81:J88 G92:J99 G103:J110 G114:J121 G125:J132 G136:J143 G147:J154 G158:J165 G169:J176 G180:J187 G191:J198 G202:J209 G213:J220 G224:J231 G235:J242 G246:J253 G257:J264 G268:J275 G279:J286 G290:J297 G301:J308 G312:J319 G323:J330 G334:J341 G345:J352 G356:J363 G367:J374 G378:J385 G389:J396 G400:J407 G411:J418 G422:J429 G433:J440 G444:J451 G455:J462 G466:J473 G477:J484 G488:J495 G499:J506 G510:J517 G521:J528 G532:J539 G543:J550 G576:J583 G554:J561 G565:J572 G587:J594">
    <cfRule type="colorScale" priority="4772" dxfId="0">
      <colorScale>
        <cfvo type="num" val="0"/>
        <cfvo type="percentile" val="50"/>
        <cfvo type="num" val="10"/>
        <color rgb="FF00B050"/>
        <color rgb="FFFFFF00"/>
        <color rgb="FFFF0000"/>
      </colorScale>
    </cfRule>
  </conditionalFormatting>
  <conditionalFormatting sqref="K15">
    <cfRule type="iconSet" priority="4766" dxfId="0">
      <iconSet iconSet="3TrafficLights1" showValue="0">
        <cfvo type="percent" val="0"/>
        <cfvo type="num" val="1"/>
        <cfvo type="num" val="2"/>
      </iconSet>
    </cfRule>
  </conditionalFormatting>
  <conditionalFormatting sqref="L15">
    <cfRule type="iconSet" priority="4764" dxfId="0">
      <iconSet iconSet="4TrafficLights" showValue="0">
        <cfvo type="percent" val="0"/>
        <cfvo type="num" val="2"/>
        <cfvo type="num" val="3"/>
        <cfvo type="num" val="4"/>
      </iconSet>
    </cfRule>
  </conditionalFormatting>
  <conditionalFormatting sqref="L16:L21">
    <cfRule type="iconSet" priority="4763" dxfId="0">
      <iconSet iconSet="4TrafficLights" showValue="0">
        <cfvo type="percent" val="0"/>
        <cfvo type="num" val="2"/>
        <cfvo type="num" val="3"/>
        <cfvo type="num" val="4"/>
      </iconSet>
    </cfRule>
  </conditionalFormatting>
  <conditionalFormatting sqref="L15">
    <cfRule type="iconSet" priority="4762" dxfId="0">
      <iconSet iconSet="3TrafficLights1" showValue="0">
        <cfvo type="percent" val="0"/>
        <cfvo type="num" val="1"/>
        <cfvo type="num" val="2"/>
      </iconSet>
    </cfRule>
  </conditionalFormatting>
  <conditionalFormatting sqref="K26">
    <cfRule type="iconSet" priority="4707" dxfId="0">
      <iconSet iconSet="3TrafficLights1" showValue="0">
        <cfvo type="percent" val="0"/>
        <cfvo type="num" val="1"/>
        <cfvo type="num" val="2"/>
      </iconSet>
    </cfRule>
  </conditionalFormatting>
  <conditionalFormatting sqref="L26">
    <cfRule type="iconSet" priority="4706" dxfId="0">
      <iconSet iconSet="4TrafficLights" showValue="0">
        <cfvo type="percent" val="0"/>
        <cfvo type="num" val="2"/>
        <cfvo type="num" val="3"/>
        <cfvo type="num" val="4"/>
      </iconSet>
    </cfRule>
  </conditionalFormatting>
  <conditionalFormatting sqref="L27:L32">
    <cfRule type="iconSet" priority="4705" dxfId="0">
      <iconSet iconSet="4TrafficLights" showValue="0">
        <cfvo type="percent" val="0"/>
        <cfvo type="num" val="2"/>
        <cfvo type="num" val="3"/>
        <cfvo type="num" val="4"/>
      </iconSet>
    </cfRule>
  </conditionalFormatting>
  <conditionalFormatting sqref="L26">
    <cfRule type="iconSet" priority="4704" dxfId="0">
      <iconSet iconSet="3TrafficLights1" showValue="0">
        <cfvo type="percent" val="0"/>
        <cfvo type="num" val="1"/>
        <cfvo type="num" val="2"/>
      </iconSet>
    </cfRule>
  </conditionalFormatting>
  <conditionalFormatting sqref="K37">
    <cfRule type="iconSet" priority="4687" dxfId="0">
      <iconSet iconSet="3TrafficLights1" showValue="0">
        <cfvo type="percent" val="0"/>
        <cfvo type="num" val="1"/>
        <cfvo type="num" val="2"/>
      </iconSet>
    </cfRule>
  </conditionalFormatting>
  <conditionalFormatting sqref="L37">
    <cfRule type="iconSet" priority="4686" dxfId="0">
      <iconSet iconSet="4TrafficLights" showValue="0">
        <cfvo type="percent" val="0"/>
        <cfvo type="num" val="2"/>
        <cfvo type="num" val="3"/>
        <cfvo type="num" val="4"/>
      </iconSet>
    </cfRule>
  </conditionalFormatting>
  <conditionalFormatting sqref="L38:L43">
    <cfRule type="iconSet" priority="4685" dxfId="0">
      <iconSet iconSet="4TrafficLights" showValue="0">
        <cfvo type="percent" val="0"/>
        <cfvo type="num" val="2"/>
        <cfvo type="num" val="3"/>
        <cfvo type="num" val="4"/>
      </iconSet>
    </cfRule>
  </conditionalFormatting>
  <conditionalFormatting sqref="L37">
    <cfRule type="iconSet" priority="4684" dxfId="0">
      <iconSet iconSet="3TrafficLights1" showValue="0">
        <cfvo type="percent" val="0"/>
        <cfvo type="num" val="1"/>
        <cfvo type="num" val="2"/>
      </iconSet>
    </cfRule>
  </conditionalFormatting>
  <conditionalFormatting sqref="K48">
    <cfRule type="iconSet" priority="4421" dxfId="0">
      <iconSet iconSet="3TrafficLights1" showValue="0">
        <cfvo type="percent" val="0"/>
        <cfvo type="num" val="1"/>
        <cfvo type="num" val="2"/>
      </iconSet>
    </cfRule>
  </conditionalFormatting>
  <conditionalFormatting sqref="L48">
    <cfRule type="iconSet" priority="4420" dxfId="0">
      <iconSet iconSet="4TrafficLights" showValue="0">
        <cfvo type="percent" val="0"/>
        <cfvo type="num" val="2"/>
        <cfvo type="num" val="3"/>
        <cfvo type="num" val="4"/>
      </iconSet>
    </cfRule>
  </conditionalFormatting>
  <conditionalFormatting sqref="L49:L54">
    <cfRule type="iconSet" priority="4419" dxfId="0">
      <iconSet iconSet="4TrafficLights" showValue="0">
        <cfvo type="percent" val="0"/>
        <cfvo type="num" val="2"/>
        <cfvo type="num" val="3"/>
        <cfvo type="num" val="4"/>
      </iconSet>
    </cfRule>
  </conditionalFormatting>
  <conditionalFormatting sqref="L48">
    <cfRule type="iconSet" priority="4418" dxfId="0">
      <iconSet iconSet="3TrafficLights1" showValue="0">
        <cfvo type="percent" val="0"/>
        <cfvo type="num" val="1"/>
        <cfvo type="num" val="2"/>
      </iconSet>
    </cfRule>
  </conditionalFormatting>
  <conditionalFormatting sqref="K59">
    <cfRule type="iconSet" priority="4417" dxfId="0">
      <iconSet iconSet="3TrafficLights1" showValue="0">
        <cfvo type="percent" val="0"/>
        <cfvo type="num" val="1"/>
        <cfvo type="num" val="2"/>
      </iconSet>
    </cfRule>
  </conditionalFormatting>
  <conditionalFormatting sqref="L59">
    <cfRule type="iconSet" priority="4416" dxfId="0">
      <iconSet iconSet="4TrafficLights" showValue="0">
        <cfvo type="percent" val="0"/>
        <cfvo type="num" val="2"/>
        <cfvo type="num" val="3"/>
        <cfvo type="num" val="4"/>
      </iconSet>
    </cfRule>
  </conditionalFormatting>
  <conditionalFormatting sqref="L60:L65">
    <cfRule type="iconSet" priority="4415" dxfId="0">
      <iconSet iconSet="4TrafficLights" showValue="0">
        <cfvo type="percent" val="0"/>
        <cfvo type="num" val="2"/>
        <cfvo type="num" val="3"/>
        <cfvo type="num" val="4"/>
      </iconSet>
    </cfRule>
  </conditionalFormatting>
  <conditionalFormatting sqref="L59">
    <cfRule type="iconSet" priority="4414" dxfId="0">
      <iconSet iconSet="3TrafficLights1" showValue="0">
        <cfvo type="percent" val="0"/>
        <cfvo type="num" val="1"/>
        <cfvo type="num" val="2"/>
      </iconSet>
    </cfRule>
  </conditionalFormatting>
  <conditionalFormatting sqref="K70">
    <cfRule type="iconSet" priority="4413" dxfId="0">
      <iconSet iconSet="3TrafficLights1" showValue="0">
        <cfvo type="percent" val="0"/>
        <cfvo type="num" val="1"/>
        <cfvo type="num" val="2"/>
      </iconSet>
    </cfRule>
  </conditionalFormatting>
  <conditionalFormatting sqref="L70">
    <cfRule type="iconSet" priority="4412" dxfId="0">
      <iconSet iconSet="4TrafficLights" showValue="0">
        <cfvo type="percent" val="0"/>
        <cfvo type="num" val="2"/>
        <cfvo type="num" val="3"/>
        <cfvo type="num" val="4"/>
      </iconSet>
    </cfRule>
  </conditionalFormatting>
  <conditionalFormatting sqref="L71:L76">
    <cfRule type="iconSet" priority="4411" dxfId="0">
      <iconSet iconSet="4TrafficLights" showValue="0">
        <cfvo type="percent" val="0"/>
        <cfvo type="num" val="2"/>
        <cfvo type="num" val="3"/>
        <cfvo type="num" val="4"/>
      </iconSet>
    </cfRule>
  </conditionalFormatting>
  <conditionalFormatting sqref="L70">
    <cfRule type="iconSet" priority="4410" dxfId="0">
      <iconSet iconSet="3TrafficLights1" showValue="0">
        <cfvo type="percent" val="0"/>
        <cfvo type="num" val="1"/>
        <cfvo type="num" val="2"/>
      </iconSet>
    </cfRule>
  </conditionalFormatting>
  <conditionalFormatting sqref="K81">
    <cfRule type="iconSet" priority="4408" dxfId="0">
      <iconSet iconSet="3TrafficLights1" showValue="0">
        <cfvo type="percent" val="0"/>
        <cfvo type="num" val="1"/>
        <cfvo type="num" val="2"/>
      </iconSet>
    </cfRule>
  </conditionalFormatting>
  <conditionalFormatting sqref="L81">
    <cfRule type="iconSet" priority="4407" dxfId="0">
      <iconSet iconSet="4TrafficLights" showValue="0">
        <cfvo type="percent" val="0"/>
        <cfvo type="num" val="2"/>
        <cfvo type="num" val="3"/>
        <cfvo type="num" val="4"/>
      </iconSet>
    </cfRule>
  </conditionalFormatting>
  <conditionalFormatting sqref="L82:L87">
    <cfRule type="iconSet" priority="4406" dxfId="0">
      <iconSet iconSet="4TrafficLights" showValue="0">
        <cfvo type="percent" val="0"/>
        <cfvo type="num" val="2"/>
        <cfvo type="num" val="3"/>
        <cfvo type="num" val="4"/>
      </iconSet>
    </cfRule>
  </conditionalFormatting>
  <conditionalFormatting sqref="L81">
    <cfRule type="iconSet" priority="4405" dxfId="0">
      <iconSet iconSet="3TrafficLights1" showValue="0">
        <cfvo type="percent" val="0"/>
        <cfvo type="num" val="1"/>
        <cfvo type="num" val="2"/>
      </iconSet>
    </cfRule>
  </conditionalFormatting>
  <conditionalFormatting sqref="K92">
    <cfRule type="iconSet" priority="4404" dxfId="0">
      <iconSet iconSet="3TrafficLights1" showValue="0">
        <cfvo type="percent" val="0"/>
        <cfvo type="num" val="1"/>
        <cfvo type="num" val="2"/>
      </iconSet>
    </cfRule>
  </conditionalFormatting>
  <conditionalFormatting sqref="L92">
    <cfRule type="iconSet" priority="4403" dxfId="0">
      <iconSet iconSet="4TrafficLights" showValue="0">
        <cfvo type="percent" val="0"/>
        <cfvo type="num" val="2"/>
        <cfvo type="num" val="3"/>
        <cfvo type="num" val="4"/>
      </iconSet>
    </cfRule>
  </conditionalFormatting>
  <conditionalFormatting sqref="L93:L98">
    <cfRule type="iconSet" priority="4402" dxfId="0">
      <iconSet iconSet="4TrafficLights" showValue="0">
        <cfvo type="percent" val="0"/>
        <cfvo type="num" val="2"/>
        <cfvo type="num" val="3"/>
        <cfvo type="num" val="4"/>
      </iconSet>
    </cfRule>
  </conditionalFormatting>
  <conditionalFormatting sqref="L92">
    <cfRule type="iconSet" priority="4401" dxfId="0">
      <iconSet iconSet="3TrafficLights1" showValue="0">
        <cfvo type="percent" val="0"/>
        <cfvo type="num" val="1"/>
        <cfvo type="num" val="2"/>
      </iconSet>
    </cfRule>
  </conditionalFormatting>
  <conditionalFormatting sqref="K103">
    <cfRule type="iconSet" priority="4400" dxfId="0">
      <iconSet iconSet="3TrafficLights1" showValue="0">
        <cfvo type="percent" val="0"/>
        <cfvo type="num" val="1"/>
        <cfvo type="num" val="2"/>
      </iconSet>
    </cfRule>
  </conditionalFormatting>
  <conditionalFormatting sqref="L103">
    <cfRule type="iconSet" priority="4399" dxfId="0">
      <iconSet iconSet="4TrafficLights" showValue="0">
        <cfvo type="percent" val="0"/>
        <cfvo type="num" val="2"/>
        <cfvo type="num" val="3"/>
        <cfvo type="num" val="4"/>
      </iconSet>
    </cfRule>
  </conditionalFormatting>
  <conditionalFormatting sqref="L104:L109">
    <cfRule type="iconSet" priority="4398" dxfId="0">
      <iconSet iconSet="4TrafficLights" showValue="0">
        <cfvo type="percent" val="0"/>
        <cfvo type="num" val="2"/>
        <cfvo type="num" val="3"/>
        <cfvo type="num" val="4"/>
      </iconSet>
    </cfRule>
  </conditionalFormatting>
  <conditionalFormatting sqref="L103">
    <cfRule type="iconSet" priority="4397" dxfId="0">
      <iconSet iconSet="3TrafficLights1" showValue="0">
        <cfvo type="percent" val="0"/>
        <cfvo type="num" val="1"/>
        <cfvo type="num" val="2"/>
      </iconSet>
    </cfRule>
  </conditionalFormatting>
  <conditionalFormatting sqref="K114">
    <cfRule type="iconSet" priority="4395" dxfId="0">
      <iconSet iconSet="3TrafficLights1" showValue="0">
        <cfvo type="percent" val="0"/>
        <cfvo type="num" val="1"/>
        <cfvo type="num" val="2"/>
      </iconSet>
    </cfRule>
  </conditionalFormatting>
  <conditionalFormatting sqref="L114">
    <cfRule type="iconSet" priority="4394" dxfId="0">
      <iconSet iconSet="4TrafficLights" showValue="0">
        <cfvo type="percent" val="0"/>
        <cfvo type="num" val="2"/>
        <cfvo type="num" val="3"/>
        <cfvo type="num" val="4"/>
      </iconSet>
    </cfRule>
  </conditionalFormatting>
  <conditionalFormatting sqref="L115:L120">
    <cfRule type="iconSet" priority="4393" dxfId="0">
      <iconSet iconSet="4TrafficLights" showValue="0">
        <cfvo type="percent" val="0"/>
        <cfvo type="num" val="2"/>
        <cfvo type="num" val="3"/>
        <cfvo type="num" val="4"/>
      </iconSet>
    </cfRule>
  </conditionalFormatting>
  <conditionalFormatting sqref="L114">
    <cfRule type="iconSet" priority="4392" dxfId="0">
      <iconSet iconSet="3TrafficLights1" showValue="0">
        <cfvo type="percent" val="0"/>
        <cfvo type="num" val="1"/>
        <cfvo type="num" val="2"/>
      </iconSet>
    </cfRule>
  </conditionalFormatting>
  <conditionalFormatting sqref="K125">
    <cfRule type="iconSet" priority="4391" dxfId="0">
      <iconSet iconSet="3TrafficLights1" showValue="0">
        <cfvo type="percent" val="0"/>
        <cfvo type="num" val="1"/>
        <cfvo type="num" val="2"/>
      </iconSet>
    </cfRule>
  </conditionalFormatting>
  <conditionalFormatting sqref="L125">
    <cfRule type="iconSet" priority="4390" dxfId="0">
      <iconSet iconSet="4TrafficLights" showValue="0">
        <cfvo type="percent" val="0"/>
        <cfvo type="num" val="2"/>
        <cfvo type="num" val="3"/>
        <cfvo type="num" val="4"/>
      </iconSet>
    </cfRule>
  </conditionalFormatting>
  <conditionalFormatting sqref="L126:L131">
    <cfRule type="iconSet" priority="4389" dxfId="0">
      <iconSet iconSet="4TrafficLights" showValue="0">
        <cfvo type="percent" val="0"/>
        <cfvo type="num" val="2"/>
        <cfvo type="num" val="3"/>
        <cfvo type="num" val="4"/>
      </iconSet>
    </cfRule>
  </conditionalFormatting>
  <conditionalFormatting sqref="L125">
    <cfRule type="iconSet" priority="4388" dxfId="0">
      <iconSet iconSet="3TrafficLights1" showValue="0">
        <cfvo type="percent" val="0"/>
        <cfvo type="num" val="1"/>
        <cfvo type="num" val="2"/>
      </iconSet>
    </cfRule>
  </conditionalFormatting>
  <conditionalFormatting sqref="K136">
    <cfRule type="iconSet" priority="4387" dxfId="0">
      <iconSet iconSet="3TrafficLights1" showValue="0">
        <cfvo type="percent" val="0"/>
        <cfvo type="num" val="1"/>
        <cfvo type="num" val="2"/>
      </iconSet>
    </cfRule>
  </conditionalFormatting>
  <conditionalFormatting sqref="L136">
    <cfRule type="iconSet" priority="4386" dxfId="0">
      <iconSet iconSet="4TrafficLights" showValue="0">
        <cfvo type="percent" val="0"/>
        <cfvo type="num" val="2"/>
        <cfvo type="num" val="3"/>
        <cfvo type="num" val="4"/>
      </iconSet>
    </cfRule>
  </conditionalFormatting>
  <conditionalFormatting sqref="L137:L142">
    <cfRule type="iconSet" priority="4385" dxfId="0">
      <iconSet iconSet="4TrafficLights" showValue="0">
        <cfvo type="percent" val="0"/>
        <cfvo type="num" val="2"/>
        <cfvo type="num" val="3"/>
        <cfvo type="num" val="4"/>
      </iconSet>
    </cfRule>
  </conditionalFormatting>
  <conditionalFormatting sqref="L136">
    <cfRule type="iconSet" priority="4384" dxfId="0">
      <iconSet iconSet="3TrafficLights1" showValue="0">
        <cfvo type="percent" val="0"/>
        <cfvo type="num" val="1"/>
        <cfvo type="num" val="2"/>
      </iconSet>
    </cfRule>
  </conditionalFormatting>
  <conditionalFormatting sqref="K147">
    <cfRule type="iconSet" priority="4382" dxfId="0">
      <iconSet iconSet="3TrafficLights1" showValue="0">
        <cfvo type="percent" val="0"/>
        <cfvo type="num" val="1"/>
        <cfvo type="num" val="2"/>
      </iconSet>
    </cfRule>
  </conditionalFormatting>
  <conditionalFormatting sqref="L147">
    <cfRule type="iconSet" priority="4381" dxfId="0">
      <iconSet iconSet="4TrafficLights" showValue="0">
        <cfvo type="percent" val="0"/>
        <cfvo type="num" val="2"/>
        <cfvo type="num" val="3"/>
        <cfvo type="num" val="4"/>
      </iconSet>
    </cfRule>
  </conditionalFormatting>
  <conditionalFormatting sqref="L148:L153">
    <cfRule type="iconSet" priority="4380" dxfId="0">
      <iconSet iconSet="4TrafficLights" showValue="0">
        <cfvo type="percent" val="0"/>
        <cfvo type="num" val="2"/>
        <cfvo type="num" val="3"/>
        <cfvo type="num" val="4"/>
      </iconSet>
    </cfRule>
  </conditionalFormatting>
  <conditionalFormatting sqref="L147">
    <cfRule type="iconSet" priority="4379" dxfId="0">
      <iconSet iconSet="3TrafficLights1" showValue="0">
        <cfvo type="percent" val="0"/>
        <cfvo type="num" val="1"/>
        <cfvo type="num" val="2"/>
      </iconSet>
    </cfRule>
  </conditionalFormatting>
  <conditionalFormatting sqref="K158">
    <cfRule type="iconSet" priority="4378" dxfId="0">
      <iconSet iconSet="3TrafficLights1" showValue="0">
        <cfvo type="percent" val="0"/>
        <cfvo type="num" val="1"/>
        <cfvo type="num" val="2"/>
      </iconSet>
    </cfRule>
  </conditionalFormatting>
  <conditionalFormatting sqref="L158">
    <cfRule type="iconSet" priority="4377" dxfId="0">
      <iconSet iconSet="4TrafficLights" showValue="0">
        <cfvo type="percent" val="0"/>
        <cfvo type="num" val="2"/>
        <cfvo type="num" val="3"/>
        <cfvo type="num" val="4"/>
      </iconSet>
    </cfRule>
  </conditionalFormatting>
  <conditionalFormatting sqref="L159:L164">
    <cfRule type="iconSet" priority="4376" dxfId="0">
      <iconSet iconSet="4TrafficLights" showValue="0">
        <cfvo type="percent" val="0"/>
        <cfvo type="num" val="2"/>
        <cfvo type="num" val="3"/>
        <cfvo type="num" val="4"/>
      </iconSet>
    </cfRule>
  </conditionalFormatting>
  <conditionalFormatting sqref="L158">
    <cfRule type="iconSet" priority="4375" dxfId="0">
      <iconSet iconSet="3TrafficLights1" showValue="0">
        <cfvo type="percent" val="0"/>
        <cfvo type="num" val="1"/>
        <cfvo type="num" val="2"/>
      </iconSet>
    </cfRule>
  </conditionalFormatting>
  <conditionalFormatting sqref="K169">
    <cfRule type="iconSet" priority="4374" dxfId="0">
      <iconSet iconSet="3TrafficLights1" showValue="0">
        <cfvo type="percent" val="0"/>
        <cfvo type="num" val="1"/>
        <cfvo type="num" val="2"/>
      </iconSet>
    </cfRule>
  </conditionalFormatting>
  <conditionalFormatting sqref="L169">
    <cfRule type="iconSet" priority="4373" dxfId="0">
      <iconSet iconSet="4TrafficLights" showValue="0">
        <cfvo type="percent" val="0"/>
        <cfvo type="num" val="2"/>
        <cfvo type="num" val="3"/>
        <cfvo type="num" val="4"/>
      </iconSet>
    </cfRule>
  </conditionalFormatting>
  <conditionalFormatting sqref="L170:L175">
    <cfRule type="iconSet" priority="4372" dxfId="0">
      <iconSet iconSet="4TrafficLights" showValue="0">
        <cfvo type="percent" val="0"/>
        <cfvo type="num" val="2"/>
        <cfvo type="num" val="3"/>
        <cfvo type="num" val="4"/>
      </iconSet>
    </cfRule>
  </conditionalFormatting>
  <conditionalFormatting sqref="L169">
    <cfRule type="iconSet" priority="4371" dxfId="0">
      <iconSet iconSet="3TrafficLights1" showValue="0">
        <cfvo type="percent" val="0"/>
        <cfvo type="num" val="1"/>
        <cfvo type="num" val="2"/>
      </iconSet>
    </cfRule>
  </conditionalFormatting>
  <conditionalFormatting sqref="K180">
    <cfRule type="iconSet" priority="4369" dxfId="0">
      <iconSet iconSet="3TrafficLights1" showValue="0">
        <cfvo type="percent" val="0"/>
        <cfvo type="num" val="1"/>
        <cfvo type="num" val="2"/>
      </iconSet>
    </cfRule>
  </conditionalFormatting>
  <conditionalFormatting sqref="L180">
    <cfRule type="iconSet" priority="4368" dxfId="0">
      <iconSet iconSet="4TrafficLights" showValue="0">
        <cfvo type="percent" val="0"/>
        <cfvo type="num" val="2"/>
        <cfvo type="num" val="3"/>
        <cfvo type="num" val="4"/>
      </iconSet>
    </cfRule>
  </conditionalFormatting>
  <conditionalFormatting sqref="L181:L186">
    <cfRule type="iconSet" priority="4367" dxfId="0">
      <iconSet iconSet="4TrafficLights" showValue="0">
        <cfvo type="percent" val="0"/>
        <cfvo type="num" val="2"/>
        <cfvo type="num" val="3"/>
        <cfvo type="num" val="4"/>
      </iconSet>
    </cfRule>
  </conditionalFormatting>
  <conditionalFormatting sqref="L180">
    <cfRule type="iconSet" priority="4366" dxfId="0">
      <iconSet iconSet="3TrafficLights1" showValue="0">
        <cfvo type="percent" val="0"/>
        <cfvo type="num" val="1"/>
        <cfvo type="num" val="2"/>
      </iconSet>
    </cfRule>
  </conditionalFormatting>
  <conditionalFormatting sqref="K191">
    <cfRule type="iconSet" priority="4365" dxfId="0">
      <iconSet iconSet="3TrafficLights1" showValue="0">
        <cfvo type="percent" val="0"/>
        <cfvo type="num" val="1"/>
        <cfvo type="num" val="2"/>
      </iconSet>
    </cfRule>
  </conditionalFormatting>
  <conditionalFormatting sqref="L191">
    <cfRule type="iconSet" priority="4364" dxfId="0">
      <iconSet iconSet="4TrafficLights" showValue="0">
        <cfvo type="percent" val="0"/>
        <cfvo type="num" val="2"/>
        <cfvo type="num" val="3"/>
        <cfvo type="num" val="4"/>
      </iconSet>
    </cfRule>
  </conditionalFormatting>
  <conditionalFormatting sqref="L192:L197">
    <cfRule type="iconSet" priority="4363" dxfId="0">
      <iconSet iconSet="4TrafficLights" showValue="0">
        <cfvo type="percent" val="0"/>
        <cfvo type="num" val="2"/>
        <cfvo type="num" val="3"/>
        <cfvo type="num" val="4"/>
      </iconSet>
    </cfRule>
  </conditionalFormatting>
  <conditionalFormatting sqref="L191">
    <cfRule type="iconSet" priority="4362" dxfId="0">
      <iconSet iconSet="3TrafficLights1" showValue="0">
        <cfvo type="percent" val="0"/>
        <cfvo type="num" val="1"/>
        <cfvo type="num" val="2"/>
      </iconSet>
    </cfRule>
  </conditionalFormatting>
  <conditionalFormatting sqref="K202">
    <cfRule type="iconSet" priority="4361" dxfId="0">
      <iconSet iconSet="3TrafficLights1" showValue="0">
        <cfvo type="percent" val="0"/>
        <cfvo type="num" val="1"/>
        <cfvo type="num" val="2"/>
      </iconSet>
    </cfRule>
  </conditionalFormatting>
  <conditionalFormatting sqref="L202">
    <cfRule type="iconSet" priority="4360" dxfId="0">
      <iconSet iconSet="4TrafficLights" showValue="0">
        <cfvo type="percent" val="0"/>
        <cfvo type="num" val="2"/>
        <cfvo type="num" val="3"/>
        <cfvo type="num" val="4"/>
      </iconSet>
    </cfRule>
  </conditionalFormatting>
  <conditionalFormatting sqref="L203:L208">
    <cfRule type="iconSet" priority="4359" dxfId="0">
      <iconSet iconSet="4TrafficLights" showValue="0">
        <cfvo type="percent" val="0"/>
        <cfvo type="num" val="2"/>
        <cfvo type="num" val="3"/>
        <cfvo type="num" val="4"/>
      </iconSet>
    </cfRule>
  </conditionalFormatting>
  <conditionalFormatting sqref="L202">
    <cfRule type="iconSet" priority="4358" dxfId="0">
      <iconSet iconSet="3TrafficLights1" showValue="0">
        <cfvo type="percent" val="0"/>
        <cfvo type="num" val="1"/>
        <cfvo type="num" val="2"/>
      </iconSet>
    </cfRule>
  </conditionalFormatting>
  <conditionalFormatting sqref="K213">
    <cfRule type="iconSet" priority="4356" dxfId="0">
      <iconSet iconSet="3TrafficLights1" showValue="0">
        <cfvo type="percent" val="0"/>
        <cfvo type="num" val="1"/>
        <cfvo type="num" val="2"/>
      </iconSet>
    </cfRule>
  </conditionalFormatting>
  <conditionalFormatting sqref="L213">
    <cfRule type="iconSet" priority="4355" dxfId="0">
      <iconSet iconSet="4TrafficLights" showValue="0">
        <cfvo type="percent" val="0"/>
        <cfvo type="num" val="2"/>
        <cfvo type="num" val="3"/>
        <cfvo type="num" val="4"/>
      </iconSet>
    </cfRule>
  </conditionalFormatting>
  <conditionalFormatting sqref="L214:L219">
    <cfRule type="iconSet" priority="4354" dxfId="0">
      <iconSet iconSet="4TrafficLights" showValue="0">
        <cfvo type="percent" val="0"/>
        <cfvo type="num" val="2"/>
        <cfvo type="num" val="3"/>
        <cfvo type="num" val="4"/>
      </iconSet>
    </cfRule>
  </conditionalFormatting>
  <conditionalFormatting sqref="L213">
    <cfRule type="iconSet" priority="4353" dxfId="0">
      <iconSet iconSet="3TrafficLights1" showValue="0">
        <cfvo type="percent" val="0"/>
        <cfvo type="num" val="1"/>
        <cfvo type="num" val="2"/>
      </iconSet>
    </cfRule>
  </conditionalFormatting>
  <conditionalFormatting sqref="K224">
    <cfRule type="iconSet" priority="4352" dxfId="0">
      <iconSet iconSet="3TrafficLights1" showValue="0">
        <cfvo type="percent" val="0"/>
        <cfvo type="num" val="1"/>
        <cfvo type="num" val="2"/>
      </iconSet>
    </cfRule>
  </conditionalFormatting>
  <conditionalFormatting sqref="L224">
    <cfRule type="iconSet" priority="4351" dxfId="0">
      <iconSet iconSet="4TrafficLights" showValue="0">
        <cfvo type="percent" val="0"/>
        <cfvo type="num" val="2"/>
        <cfvo type="num" val="3"/>
        <cfvo type="num" val="4"/>
      </iconSet>
    </cfRule>
  </conditionalFormatting>
  <conditionalFormatting sqref="L225:L230">
    <cfRule type="iconSet" priority="4350" dxfId="0">
      <iconSet iconSet="4TrafficLights" showValue="0">
        <cfvo type="percent" val="0"/>
        <cfvo type="num" val="2"/>
        <cfvo type="num" val="3"/>
        <cfvo type="num" val="4"/>
      </iconSet>
    </cfRule>
  </conditionalFormatting>
  <conditionalFormatting sqref="L224">
    <cfRule type="iconSet" priority="4349" dxfId="0">
      <iconSet iconSet="3TrafficLights1" showValue="0">
        <cfvo type="percent" val="0"/>
        <cfvo type="num" val="1"/>
        <cfvo type="num" val="2"/>
      </iconSet>
    </cfRule>
  </conditionalFormatting>
  <conditionalFormatting sqref="K235">
    <cfRule type="iconSet" priority="4348" dxfId="0">
      <iconSet iconSet="3TrafficLights1" showValue="0">
        <cfvo type="percent" val="0"/>
        <cfvo type="num" val="1"/>
        <cfvo type="num" val="2"/>
      </iconSet>
    </cfRule>
  </conditionalFormatting>
  <conditionalFormatting sqref="L235">
    <cfRule type="iconSet" priority="4347" dxfId="0">
      <iconSet iconSet="4TrafficLights" showValue="0">
        <cfvo type="percent" val="0"/>
        <cfvo type="num" val="2"/>
        <cfvo type="num" val="3"/>
        <cfvo type="num" val="4"/>
      </iconSet>
    </cfRule>
  </conditionalFormatting>
  <conditionalFormatting sqref="L236:L241">
    <cfRule type="iconSet" priority="4346" dxfId="0">
      <iconSet iconSet="4TrafficLights" showValue="0">
        <cfvo type="percent" val="0"/>
        <cfvo type="num" val="2"/>
        <cfvo type="num" val="3"/>
        <cfvo type="num" val="4"/>
      </iconSet>
    </cfRule>
  </conditionalFormatting>
  <conditionalFormatting sqref="L235">
    <cfRule type="iconSet" priority="4345" dxfId="0">
      <iconSet iconSet="3TrafficLights1" showValue="0">
        <cfvo type="percent" val="0"/>
        <cfvo type="num" val="1"/>
        <cfvo type="num" val="2"/>
      </iconSet>
    </cfRule>
  </conditionalFormatting>
  <conditionalFormatting sqref="K246">
    <cfRule type="iconSet" priority="4343" dxfId="0">
      <iconSet iconSet="3TrafficLights1" showValue="0">
        <cfvo type="percent" val="0"/>
        <cfvo type="num" val="1"/>
        <cfvo type="num" val="2"/>
      </iconSet>
    </cfRule>
  </conditionalFormatting>
  <conditionalFormatting sqref="L246">
    <cfRule type="iconSet" priority="4342" dxfId="0">
      <iconSet iconSet="4TrafficLights" showValue="0">
        <cfvo type="percent" val="0"/>
        <cfvo type="num" val="2"/>
        <cfvo type="num" val="3"/>
        <cfvo type="num" val="4"/>
      </iconSet>
    </cfRule>
  </conditionalFormatting>
  <conditionalFormatting sqref="L247:L252">
    <cfRule type="iconSet" priority="4341" dxfId="0">
      <iconSet iconSet="4TrafficLights" showValue="0">
        <cfvo type="percent" val="0"/>
        <cfvo type="num" val="2"/>
        <cfvo type="num" val="3"/>
        <cfvo type="num" val="4"/>
      </iconSet>
    </cfRule>
  </conditionalFormatting>
  <conditionalFormatting sqref="L246">
    <cfRule type="iconSet" priority="4340" dxfId="0">
      <iconSet iconSet="3TrafficLights1" showValue="0">
        <cfvo type="percent" val="0"/>
        <cfvo type="num" val="1"/>
        <cfvo type="num" val="2"/>
      </iconSet>
    </cfRule>
  </conditionalFormatting>
  <conditionalFormatting sqref="K257">
    <cfRule type="iconSet" priority="4339" dxfId="0">
      <iconSet iconSet="3TrafficLights1" showValue="0">
        <cfvo type="percent" val="0"/>
        <cfvo type="num" val="1"/>
        <cfvo type="num" val="2"/>
      </iconSet>
    </cfRule>
  </conditionalFormatting>
  <conditionalFormatting sqref="L257">
    <cfRule type="iconSet" priority="4338" dxfId="0">
      <iconSet iconSet="4TrafficLights" showValue="0">
        <cfvo type="percent" val="0"/>
        <cfvo type="num" val="2"/>
        <cfvo type="num" val="3"/>
        <cfvo type="num" val="4"/>
      </iconSet>
    </cfRule>
  </conditionalFormatting>
  <conditionalFormatting sqref="L258:L263">
    <cfRule type="iconSet" priority="4337" dxfId="0">
      <iconSet iconSet="4TrafficLights" showValue="0">
        <cfvo type="percent" val="0"/>
        <cfvo type="num" val="2"/>
        <cfvo type="num" val="3"/>
        <cfvo type="num" val="4"/>
      </iconSet>
    </cfRule>
  </conditionalFormatting>
  <conditionalFormatting sqref="L257">
    <cfRule type="iconSet" priority="4336" dxfId="0">
      <iconSet iconSet="3TrafficLights1" showValue="0">
        <cfvo type="percent" val="0"/>
        <cfvo type="num" val="1"/>
        <cfvo type="num" val="2"/>
      </iconSet>
    </cfRule>
  </conditionalFormatting>
  <conditionalFormatting sqref="K268">
    <cfRule type="iconSet" priority="4335" dxfId="0">
      <iconSet iconSet="3TrafficLights1" showValue="0">
        <cfvo type="percent" val="0"/>
        <cfvo type="num" val="1"/>
        <cfvo type="num" val="2"/>
      </iconSet>
    </cfRule>
  </conditionalFormatting>
  <conditionalFormatting sqref="L268">
    <cfRule type="iconSet" priority="4334" dxfId="0">
      <iconSet iconSet="4TrafficLights" showValue="0">
        <cfvo type="percent" val="0"/>
        <cfvo type="num" val="2"/>
        <cfvo type="num" val="3"/>
        <cfvo type="num" val="4"/>
      </iconSet>
    </cfRule>
  </conditionalFormatting>
  <conditionalFormatting sqref="L269:L274">
    <cfRule type="iconSet" priority="4333" dxfId="0">
      <iconSet iconSet="4TrafficLights" showValue="0">
        <cfvo type="percent" val="0"/>
        <cfvo type="num" val="2"/>
        <cfvo type="num" val="3"/>
        <cfvo type="num" val="4"/>
      </iconSet>
    </cfRule>
  </conditionalFormatting>
  <conditionalFormatting sqref="L268">
    <cfRule type="iconSet" priority="4332" dxfId="0">
      <iconSet iconSet="3TrafficLights1" showValue="0">
        <cfvo type="percent" val="0"/>
        <cfvo type="num" val="1"/>
        <cfvo type="num" val="2"/>
      </iconSet>
    </cfRule>
  </conditionalFormatting>
  <conditionalFormatting sqref="K279">
    <cfRule type="iconSet" priority="4330" dxfId="0">
      <iconSet iconSet="3TrafficLights1" showValue="0">
        <cfvo type="percent" val="0"/>
        <cfvo type="num" val="1"/>
        <cfvo type="num" val="2"/>
      </iconSet>
    </cfRule>
  </conditionalFormatting>
  <conditionalFormatting sqref="L279">
    <cfRule type="iconSet" priority="4329" dxfId="0">
      <iconSet iconSet="4TrafficLights" showValue="0">
        <cfvo type="percent" val="0"/>
        <cfvo type="num" val="2"/>
        <cfvo type="num" val="3"/>
        <cfvo type="num" val="4"/>
      </iconSet>
    </cfRule>
  </conditionalFormatting>
  <conditionalFormatting sqref="L280:L285">
    <cfRule type="iconSet" priority="4328" dxfId="0">
      <iconSet iconSet="4TrafficLights" showValue="0">
        <cfvo type="percent" val="0"/>
        <cfvo type="num" val="2"/>
        <cfvo type="num" val="3"/>
        <cfvo type="num" val="4"/>
      </iconSet>
    </cfRule>
  </conditionalFormatting>
  <conditionalFormatting sqref="L279">
    <cfRule type="iconSet" priority="4327" dxfId="0">
      <iconSet iconSet="3TrafficLights1" showValue="0">
        <cfvo type="percent" val="0"/>
        <cfvo type="num" val="1"/>
        <cfvo type="num" val="2"/>
      </iconSet>
    </cfRule>
  </conditionalFormatting>
  <conditionalFormatting sqref="K290">
    <cfRule type="iconSet" priority="4326" dxfId="0">
      <iconSet iconSet="3TrafficLights1" showValue="0">
        <cfvo type="percent" val="0"/>
        <cfvo type="num" val="1"/>
        <cfvo type="num" val="2"/>
      </iconSet>
    </cfRule>
  </conditionalFormatting>
  <conditionalFormatting sqref="L290">
    <cfRule type="iconSet" priority="4325" dxfId="0">
      <iconSet iconSet="4TrafficLights" showValue="0">
        <cfvo type="percent" val="0"/>
        <cfvo type="num" val="2"/>
        <cfvo type="num" val="3"/>
        <cfvo type="num" val="4"/>
      </iconSet>
    </cfRule>
  </conditionalFormatting>
  <conditionalFormatting sqref="L291:L296">
    <cfRule type="iconSet" priority="4324" dxfId="0">
      <iconSet iconSet="4TrafficLights" showValue="0">
        <cfvo type="percent" val="0"/>
        <cfvo type="num" val="2"/>
        <cfvo type="num" val="3"/>
        <cfvo type="num" val="4"/>
      </iconSet>
    </cfRule>
  </conditionalFormatting>
  <conditionalFormatting sqref="L290">
    <cfRule type="iconSet" priority="4323" dxfId="0">
      <iconSet iconSet="3TrafficLights1" showValue="0">
        <cfvo type="percent" val="0"/>
        <cfvo type="num" val="1"/>
        <cfvo type="num" val="2"/>
      </iconSet>
    </cfRule>
  </conditionalFormatting>
  <conditionalFormatting sqref="K301">
    <cfRule type="iconSet" priority="4322" dxfId="0">
      <iconSet iconSet="3TrafficLights1" showValue="0">
        <cfvo type="percent" val="0"/>
        <cfvo type="num" val="1"/>
        <cfvo type="num" val="2"/>
      </iconSet>
    </cfRule>
  </conditionalFormatting>
  <conditionalFormatting sqref="L301">
    <cfRule type="iconSet" priority="4321" dxfId="0">
      <iconSet iconSet="4TrafficLights" showValue="0">
        <cfvo type="percent" val="0"/>
        <cfvo type="num" val="2"/>
        <cfvo type="num" val="3"/>
        <cfvo type="num" val="4"/>
      </iconSet>
    </cfRule>
  </conditionalFormatting>
  <conditionalFormatting sqref="L302:L307">
    <cfRule type="iconSet" priority="4320" dxfId="0">
      <iconSet iconSet="4TrafficLights" showValue="0">
        <cfvo type="percent" val="0"/>
        <cfvo type="num" val="2"/>
        <cfvo type="num" val="3"/>
        <cfvo type="num" val="4"/>
      </iconSet>
    </cfRule>
  </conditionalFormatting>
  <conditionalFormatting sqref="L301">
    <cfRule type="iconSet" priority="4319" dxfId="0">
      <iconSet iconSet="3TrafficLights1" showValue="0">
        <cfvo type="percent" val="0"/>
        <cfvo type="num" val="1"/>
        <cfvo type="num" val="2"/>
      </iconSet>
    </cfRule>
  </conditionalFormatting>
  <conditionalFormatting sqref="K312">
    <cfRule type="iconSet" priority="4317" dxfId="0">
      <iconSet iconSet="3TrafficLights1" showValue="0">
        <cfvo type="percent" val="0"/>
        <cfvo type="num" val="1"/>
        <cfvo type="num" val="2"/>
      </iconSet>
    </cfRule>
  </conditionalFormatting>
  <conditionalFormatting sqref="L312">
    <cfRule type="iconSet" priority="4316" dxfId="0">
      <iconSet iconSet="4TrafficLights" showValue="0">
        <cfvo type="percent" val="0"/>
        <cfvo type="num" val="2"/>
        <cfvo type="num" val="3"/>
        <cfvo type="num" val="4"/>
      </iconSet>
    </cfRule>
  </conditionalFormatting>
  <conditionalFormatting sqref="L313:L318">
    <cfRule type="iconSet" priority="4315" dxfId="0">
      <iconSet iconSet="4TrafficLights" showValue="0">
        <cfvo type="percent" val="0"/>
        <cfvo type="num" val="2"/>
        <cfvo type="num" val="3"/>
        <cfvo type="num" val="4"/>
      </iconSet>
    </cfRule>
  </conditionalFormatting>
  <conditionalFormatting sqref="L312">
    <cfRule type="iconSet" priority="4314" dxfId="0">
      <iconSet iconSet="3TrafficLights1" showValue="0">
        <cfvo type="percent" val="0"/>
        <cfvo type="num" val="1"/>
        <cfvo type="num" val="2"/>
      </iconSet>
    </cfRule>
  </conditionalFormatting>
  <conditionalFormatting sqref="K323">
    <cfRule type="iconSet" priority="4313" dxfId="0">
      <iconSet iconSet="3TrafficLights1" showValue="0">
        <cfvo type="percent" val="0"/>
        <cfvo type="num" val="1"/>
        <cfvo type="num" val="2"/>
      </iconSet>
    </cfRule>
  </conditionalFormatting>
  <conditionalFormatting sqref="L323">
    <cfRule type="iconSet" priority="4312" dxfId="0">
      <iconSet iconSet="4TrafficLights" showValue="0">
        <cfvo type="percent" val="0"/>
        <cfvo type="num" val="2"/>
        <cfvo type="num" val="3"/>
        <cfvo type="num" val="4"/>
      </iconSet>
    </cfRule>
  </conditionalFormatting>
  <conditionalFormatting sqref="L324:L329">
    <cfRule type="iconSet" priority="4311" dxfId="0">
      <iconSet iconSet="4TrafficLights" showValue="0">
        <cfvo type="percent" val="0"/>
        <cfvo type="num" val="2"/>
        <cfvo type="num" val="3"/>
        <cfvo type="num" val="4"/>
      </iconSet>
    </cfRule>
  </conditionalFormatting>
  <conditionalFormatting sqref="L323">
    <cfRule type="iconSet" priority="4310" dxfId="0">
      <iconSet iconSet="3TrafficLights1" showValue="0">
        <cfvo type="percent" val="0"/>
        <cfvo type="num" val="1"/>
        <cfvo type="num" val="2"/>
      </iconSet>
    </cfRule>
  </conditionalFormatting>
  <conditionalFormatting sqref="K334">
    <cfRule type="iconSet" priority="4309" dxfId="0">
      <iconSet iconSet="3TrafficLights1" showValue="0">
        <cfvo type="percent" val="0"/>
        <cfvo type="num" val="1"/>
        <cfvo type="num" val="2"/>
      </iconSet>
    </cfRule>
  </conditionalFormatting>
  <conditionalFormatting sqref="L334">
    <cfRule type="iconSet" priority="4308" dxfId="0">
      <iconSet iconSet="4TrafficLights" showValue="0">
        <cfvo type="percent" val="0"/>
        <cfvo type="num" val="2"/>
        <cfvo type="num" val="3"/>
        <cfvo type="num" val="4"/>
      </iconSet>
    </cfRule>
  </conditionalFormatting>
  <conditionalFormatting sqref="L335:L340">
    <cfRule type="iconSet" priority="4307" dxfId="0">
      <iconSet iconSet="4TrafficLights" showValue="0">
        <cfvo type="percent" val="0"/>
        <cfvo type="num" val="2"/>
        <cfvo type="num" val="3"/>
        <cfvo type="num" val="4"/>
      </iconSet>
    </cfRule>
  </conditionalFormatting>
  <conditionalFormatting sqref="L334">
    <cfRule type="iconSet" priority="4306" dxfId="0">
      <iconSet iconSet="3TrafficLights1" showValue="0">
        <cfvo type="percent" val="0"/>
        <cfvo type="num" val="1"/>
        <cfvo type="num" val="2"/>
      </iconSet>
    </cfRule>
  </conditionalFormatting>
  <conditionalFormatting sqref="K345">
    <cfRule type="iconSet" priority="4304" dxfId="0">
      <iconSet iconSet="3TrafficLights1" showValue="0">
        <cfvo type="percent" val="0"/>
        <cfvo type="num" val="1"/>
        <cfvo type="num" val="2"/>
      </iconSet>
    </cfRule>
  </conditionalFormatting>
  <conditionalFormatting sqref="L345">
    <cfRule type="iconSet" priority="4303" dxfId="0">
      <iconSet iconSet="4TrafficLights" showValue="0">
        <cfvo type="percent" val="0"/>
        <cfvo type="num" val="2"/>
        <cfvo type="num" val="3"/>
        <cfvo type="num" val="4"/>
      </iconSet>
    </cfRule>
  </conditionalFormatting>
  <conditionalFormatting sqref="L346:L351">
    <cfRule type="iconSet" priority="4302" dxfId="0">
      <iconSet iconSet="4TrafficLights" showValue="0">
        <cfvo type="percent" val="0"/>
        <cfvo type="num" val="2"/>
        <cfvo type="num" val="3"/>
        <cfvo type="num" val="4"/>
      </iconSet>
    </cfRule>
  </conditionalFormatting>
  <conditionalFormatting sqref="L345">
    <cfRule type="iconSet" priority="4301" dxfId="0">
      <iconSet iconSet="3TrafficLights1" showValue="0">
        <cfvo type="percent" val="0"/>
        <cfvo type="num" val="1"/>
        <cfvo type="num" val="2"/>
      </iconSet>
    </cfRule>
  </conditionalFormatting>
  <conditionalFormatting sqref="K356">
    <cfRule type="iconSet" priority="4300" dxfId="0">
      <iconSet iconSet="3TrafficLights1" showValue="0">
        <cfvo type="percent" val="0"/>
        <cfvo type="num" val="1"/>
        <cfvo type="num" val="2"/>
      </iconSet>
    </cfRule>
  </conditionalFormatting>
  <conditionalFormatting sqref="L356">
    <cfRule type="iconSet" priority="4299" dxfId="0">
      <iconSet iconSet="4TrafficLights" showValue="0">
        <cfvo type="percent" val="0"/>
        <cfvo type="num" val="2"/>
        <cfvo type="num" val="3"/>
        <cfvo type="num" val="4"/>
      </iconSet>
    </cfRule>
  </conditionalFormatting>
  <conditionalFormatting sqref="L357:L362">
    <cfRule type="iconSet" priority="4298" dxfId="0">
      <iconSet iconSet="4TrafficLights" showValue="0">
        <cfvo type="percent" val="0"/>
        <cfvo type="num" val="2"/>
        <cfvo type="num" val="3"/>
        <cfvo type="num" val="4"/>
      </iconSet>
    </cfRule>
  </conditionalFormatting>
  <conditionalFormatting sqref="L356">
    <cfRule type="iconSet" priority="4297" dxfId="0">
      <iconSet iconSet="3TrafficLights1" showValue="0">
        <cfvo type="percent" val="0"/>
        <cfvo type="num" val="1"/>
        <cfvo type="num" val="2"/>
      </iconSet>
    </cfRule>
  </conditionalFormatting>
  <conditionalFormatting sqref="K367">
    <cfRule type="iconSet" priority="4296" dxfId="0">
      <iconSet iconSet="3TrafficLights1" showValue="0">
        <cfvo type="percent" val="0"/>
        <cfvo type="num" val="1"/>
        <cfvo type="num" val="2"/>
      </iconSet>
    </cfRule>
  </conditionalFormatting>
  <conditionalFormatting sqref="L367">
    <cfRule type="iconSet" priority="4295" dxfId="0">
      <iconSet iconSet="4TrafficLights" showValue="0">
        <cfvo type="percent" val="0"/>
        <cfvo type="num" val="2"/>
        <cfvo type="num" val="3"/>
        <cfvo type="num" val="4"/>
      </iconSet>
    </cfRule>
  </conditionalFormatting>
  <conditionalFormatting sqref="L368:L373">
    <cfRule type="iconSet" priority="4294" dxfId="0">
      <iconSet iconSet="4TrafficLights" showValue="0">
        <cfvo type="percent" val="0"/>
        <cfvo type="num" val="2"/>
        <cfvo type="num" val="3"/>
        <cfvo type="num" val="4"/>
      </iconSet>
    </cfRule>
  </conditionalFormatting>
  <conditionalFormatting sqref="L367">
    <cfRule type="iconSet" priority="4293" dxfId="0">
      <iconSet iconSet="3TrafficLights1" showValue="0">
        <cfvo type="percent" val="0"/>
        <cfvo type="num" val="1"/>
        <cfvo type="num" val="2"/>
      </iconSet>
    </cfRule>
  </conditionalFormatting>
  <conditionalFormatting sqref="K378">
    <cfRule type="iconSet" priority="4291" dxfId="0">
      <iconSet iconSet="3TrafficLights1" showValue="0">
        <cfvo type="percent" val="0"/>
        <cfvo type="num" val="1"/>
        <cfvo type="num" val="2"/>
      </iconSet>
    </cfRule>
  </conditionalFormatting>
  <conditionalFormatting sqref="L378">
    <cfRule type="iconSet" priority="4290" dxfId="0">
      <iconSet iconSet="4TrafficLights" showValue="0">
        <cfvo type="percent" val="0"/>
        <cfvo type="num" val="2"/>
        <cfvo type="num" val="3"/>
        <cfvo type="num" val="4"/>
      </iconSet>
    </cfRule>
  </conditionalFormatting>
  <conditionalFormatting sqref="L379:L384">
    <cfRule type="iconSet" priority="4289" dxfId="0">
      <iconSet iconSet="4TrafficLights" showValue="0">
        <cfvo type="percent" val="0"/>
        <cfvo type="num" val="2"/>
        <cfvo type="num" val="3"/>
        <cfvo type="num" val="4"/>
      </iconSet>
    </cfRule>
  </conditionalFormatting>
  <conditionalFormatting sqref="L378">
    <cfRule type="iconSet" priority="4288" dxfId="0">
      <iconSet iconSet="3TrafficLights1" showValue="0">
        <cfvo type="percent" val="0"/>
        <cfvo type="num" val="1"/>
        <cfvo type="num" val="2"/>
      </iconSet>
    </cfRule>
  </conditionalFormatting>
  <conditionalFormatting sqref="K389">
    <cfRule type="iconSet" priority="4287" dxfId="0">
      <iconSet iconSet="3TrafficLights1" showValue="0">
        <cfvo type="percent" val="0"/>
        <cfvo type="num" val="1"/>
        <cfvo type="num" val="2"/>
      </iconSet>
    </cfRule>
  </conditionalFormatting>
  <conditionalFormatting sqref="L389">
    <cfRule type="iconSet" priority="4286" dxfId="0">
      <iconSet iconSet="4TrafficLights" showValue="0">
        <cfvo type="percent" val="0"/>
        <cfvo type="num" val="2"/>
        <cfvo type="num" val="3"/>
        <cfvo type="num" val="4"/>
      </iconSet>
    </cfRule>
  </conditionalFormatting>
  <conditionalFormatting sqref="L390:L395">
    <cfRule type="iconSet" priority="4285" dxfId="0">
      <iconSet iconSet="4TrafficLights" showValue="0">
        <cfvo type="percent" val="0"/>
        <cfvo type="num" val="2"/>
        <cfvo type="num" val="3"/>
        <cfvo type="num" val="4"/>
      </iconSet>
    </cfRule>
  </conditionalFormatting>
  <conditionalFormatting sqref="L389">
    <cfRule type="iconSet" priority="4284" dxfId="0">
      <iconSet iconSet="3TrafficLights1" showValue="0">
        <cfvo type="percent" val="0"/>
        <cfvo type="num" val="1"/>
        <cfvo type="num" val="2"/>
      </iconSet>
    </cfRule>
  </conditionalFormatting>
  <conditionalFormatting sqref="K400">
    <cfRule type="iconSet" priority="4283" dxfId="0">
      <iconSet iconSet="3TrafficLights1" showValue="0">
        <cfvo type="percent" val="0"/>
        <cfvo type="num" val="1"/>
        <cfvo type="num" val="2"/>
      </iconSet>
    </cfRule>
  </conditionalFormatting>
  <conditionalFormatting sqref="L400">
    <cfRule type="iconSet" priority="4282" dxfId="0">
      <iconSet iconSet="4TrafficLights" showValue="0">
        <cfvo type="percent" val="0"/>
        <cfvo type="num" val="2"/>
        <cfvo type="num" val="3"/>
        <cfvo type="num" val="4"/>
      </iconSet>
    </cfRule>
  </conditionalFormatting>
  <conditionalFormatting sqref="L401:L406">
    <cfRule type="iconSet" priority="4281" dxfId="0">
      <iconSet iconSet="4TrafficLights" showValue="0">
        <cfvo type="percent" val="0"/>
        <cfvo type="num" val="2"/>
        <cfvo type="num" val="3"/>
        <cfvo type="num" val="4"/>
      </iconSet>
    </cfRule>
  </conditionalFormatting>
  <conditionalFormatting sqref="L400">
    <cfRule type="iconSet" priority="4280" dxfId="0">
      <iconSet iconSet="3TrafficLights1" showValue="0">
        <cfvo type="percent" val="0"/>
        <cfvo type="num" val="1"/>
        <cfvo type="num" val="2"/>
      </iconSet>
    </cfRule>
  </conditionalFormatting>
  <conditionalFormatting sqref="K411">
    <cfRule type="iconSet" priority="4278" dxfId="0">
      <iconSet iconSet="3TrafficLights1" showValue="0">
        <cfvo type="percent" val="0"/>
        <cfvo type="num" val="1"/>
        <cfvo type="num" val="2"/>
      </iconSet>
    </cfRule>
  </conditionalFormatting>
  <conditionalFormatting sqref="L411">
    <cfRule type="iconSet" priority="4277" dxfId="0">
      <iconSet iconSet="4TrafficLights" showValue="0">
        <cfvo type="percent" val="0"/>
        <cfvo type="num" val="2"/>
        <cfvo type="num" val="3"/>
        <cfvo type="num" val="4"/>
      </iconSet>
    </cfRule>
  </conditionalFormatting>
  <conditionalFormatting sqref="L412:L417">
    <cfRule type="iconSet" priority="4276" dxfId="0">
      <iconSet iconSet="4TrafficLights" showValue="0">
        <cfvo type="percent" val="0"/>
        <cfvo type="num" val="2"/>
        <cfvo type="num" val="3"/>
        <cfvo type="num" val="4"/>
      </iconSet>
    </cfRule>
  </conditionalFormatting>
  <conditionalFormatting sqref="L411">
    <cfRule type="iconSet" priority="4275" dxfId="0">
      <iconSet iconSet="3TrafficLights1" showValue="0">
        <cfvo type="percent" val="0"/>
        <cfvo type="num" val="1"/>
        <cfvo type="num" val="2"/>
      </iconSet>
    </cfRule>
  </conditionalFormatting>
  <conditionalFormatting sqref="K422">
    <cfRule type="iconSet" priority="4274" dxfId="0">
      <iconSet iconSet="3TrafficLights1" showValue="0">
        <cfvo type="percent" val="0"/>
        <cfvo type="num" val="1"/>
        <cfvo type="num" val="2"/>
      </iconSet>
    </cfRule>
  </conditionalFormatting>
  <conditionalFormatting sqref="L422">
    <cfRule type="iconSet" priority="4273" dxfId="0">
      <iconSet iconSet="4TrafficLights" showValue="0">
        <cfvo type="percent" val="0"/>
        <cfvo type="num" val="2"/>
        <cfvo type="num" val="3"/>
        <cfvo type="num" val="4"/>
      </iconSet>
    </cfRule>
  </conditionalFormatting>
  <conditionalFormatting sqref="L423:L428">
    <cfRule type="iconSet" priority="4272" dxfId="0">
      <iconSet iconSet="4TrafficLights" showValue="0">
        <cfvo type="percent" val="0"/>
        <cfvo type="num" val="2"/>
        <cfvo type="num" val="3"/>
        <cfvo type="num" val="4"/>
      </iconSet>
    </cfRule>
  </conditionalFormatting>
  <conditionalFormatting sqref="L422">
    <cfRule type="iconSet" priority="4271" dxfId="0">
      <iconSet iconSet="3TrafficLights1" showValue="0">
        <cfvo type="percent" val="0"/>
        <cfvo type="num" val="1"/>
        <cfvo type="num" val="2"/>
      </iconSet>
    </cfRule>
  </conditionalFormatting>
  <conditionalFormatting sqref="K433">
    <cfRule type="iconSet" priority="4270" dxfId="0">
      <iconSet iconSet="3TrafficLights1" showValue="0">
        <cfvo type="percent" val="0"/>
        <cfvo type="num" val="1"/>
        <cfvo type="num" val="2"/>
      </iconSet>
    </cfRule>
  </conditionalFormatting>
  <conditionalFormatting sqref="L433">
    <cfRule type="iconSet" priority="4269" dxfId="0">
      <iconSet iconSet="4TrafficLights" showValue="0">
        <cfvo type="percent" val="0"/>
        <cfvo type="num" val="2"/>
        <cfvo type="num" val="3"/>
        <cfvo type="num" val="4"/>
      </iconSet>
    </cfRule>
  </conditionalFormatting>
  <conditionalFormatting sqref="L434:L439">
    <cfRule type="iconSet" priority="4268" dxfId="0">
      <iconSet iconSet="4TrafficLights" showValue="0">
        <cfvo type="percent" val="0"/>
        <cfvo type="num" val="2"/>
        <cfvo type="num" val="3"/>
        <cfvo type="num" val="4"/>
      </iconSet>
    </cfRule>
  </conditionalFormatting>
  <conditionalFormatting sqref="L433">
    <cfRule type="iconSet" priority="4267" dxfId="0">
      <iconSet iconSet="3TrafficLights1" showValue="0">
        <cfvo type="percent" val="0"/>
        <cfvo type="num" val="1"/>
        <cfvo type="num" val="2"/>
      </iconSet>
    </cfRule>
  </conditionalFormatting>
  <conditionalFormatting sqref="K444">
    <cfRule type="iconSet" priority="4265" dxfId="0">
      <iconSet iconSet="3TrafficLights1" showValue="0">
        <cfvo type="percent" val="0"/>
        <cfvo type="num" val="1"/>
        <cfvo type="num" val="2"/>
      </iconSet>
    </cfRule>
  </conditionalFormatting>
  <conditionalFormatting sqref="L444">
    <cfRule type="iconSet" priority="4264" dxfId="0">
      <iconSet iconSet="4TrafficLights" showValue="0">
        <cfvo type="percent" val="0"/>
        <cfvo type="num" val="2"/>
        <cfvo type="num" val="3"/>
        <cfvo type="num" val="4"/>
      </iconSet>
    </cfRule>
  </conditionalFormatting>
  <conditionalFormatting sqref="L445:L450">
    <cfRule type="iconSet" priority="4263" dxfId="0">
      <iconSet iconSet="4TrafficLights" showValue="0">
        <cfvo type="percent" val="0"/>
        <cfvo type="num" val="2"/>
        <cfvo type="num" val="3"/>
        <cfvo type="num" val="4"/>
      </iconSet>
    </cfRule>
  </conditionalFormatting>
  <conditionalFormatting sqref="L444">
    <cfRule type="iconSet" priority="4262" dxfId="0">
      <iconSet iconSet="3TrafficLights1" showValue="0">
        <cfvo type="percent" val="0"/>
        <cfvo type="num" val="1"/>
        <cfvo type="num" val="2"/>
      </iconSet>
    </cfRule>
  </conditionalFormatting>
  <conditionalFormatting sqref="K455">
    <cfRule type="iconSet" priority="4261" dxfId="0">
      <iconSet iconSet="3TrafficLights1" showValue="0">
        <cfvo type="percent" val="0"/>
        <cfvo type="num" val="1"/>
        <cfvo type="num" val="2"/>
      </iconSet>
    </cfRule>
  </conditionalFormatting>
  <conditionalFormatting sqref="L455">
    <cfRule type="iconSet" priority="4260" dxfId="0">
      <iconSet iconSet="4TrafficLights" showValue="0">
        <cfvo type="percent" val="0"/>
        <cfvo type="num" val="2"/>
        <cfvo type="num" val="3"/>
        <cfvo type="num" val="4"/>
      </iconSet>
    </cfRule>
  </conditionalFormatting>
  <conditionalFormatting sqref="L456:L461">
    <cfRule type="iconSet" priority="4259" dxfId="0">
      <iconSet iconSet="4TrafficLights" showValue="0">
        <cfvo type="percent" val="0"/>
        <cfvo type="num" val="2"/>
        <cfvo type="num" val="3"/>
        <cfvo type="num" val="4"/>
      </iconSet>
    </cfRule>
  </conditionalFormatting>
  <conditionalFormatting sqref="L455">
    <cfRule type="iconSet" priority="4258" dxfId="0">
      <iconSet iconSet="3TrafficLights1" showValue="0">
        <cfvo type="percent" val="0"/>
        <cfvo type="num" val="1"/>
        <cfvo type="num" val="2"/>
      </iconSet>
    </cfRule>
  </conditionalFormatting>
  <conditionalFormatting sqref="K466">
    <cfRule type="iconSet" priority="4257" dxfId="0">
      <iconSet iconSet="3TrafficLights1" showValue="0">
        <cfvo type="percent" val="0"/>
        <cfvo type="num" val="1"/>
        <cfvo type="num" val="2"/>
      </iconSet>
    </cfRule>
  </conditionalFormatting>
  <conditionalFormatting sqref="L466">
    <cfRule type="iconSet" priority="4256" dxfId="0">
      <iconSet iconSet="4TrafficLights" showValue="0">
        <cfvo type="percent" val="0"/>
        <cfvo type="num" val="2"/>
        <cfvo type="num" val="3"/>
        <cfvo type="num" val="4"/>
      </iconSet>
    </cfRule>
  </conditionalFormatting>
  <conditionalFormatting sqref="L467:L472">
    <cfRule type="iconSet" priority="4255" dxfId="0">
      <iconSet iconSet="4TrafficLights" showValue="0">
        <cfvo type="percent" val="0"/>
        <cfvo type="num" val="2"/>
        <cfvo type="num" val="3"/>
        <cfvo type="num" val="4"/>
      </iconSet>
    </cfRule>
  </conditionalFormatting>
  <conditionalFormatting sqref="L466">
    <cfRule type="iconSet" priority="4254" dxfId="0">
      <iconSet iconSet="3TrafficLights1" showValue="0">
        <cfvo type="percent" val="0"/>
        <cfvo type="num" val="1"/>
        <cfvo type="num" val="2"/>
      </iconSet>
    </cfRule>
  </conditionalFormatting>
  <conditionalFormatting sqref="K477">
    <cfRule type="iconSet" priority="4252" dxfId="0">
      <iconSet iconSet="3TrafficLights1" showValue="0">
        <cfvo type="percent" val="0"/>
        <cfvo type="num" val="1"/>
        <cfvo type="num" val="2"/>
      </iconSet>
    </cfRule>
  </conditionalFormatting>
  <conditionalFormatting sqref="L477">
    <cfRule type="iconSet" priority="4251" dxfId="0">
      <iconSet iconSet="4TrafficLights" showValue="0">
        <cfvo type="percent" val="0"/>
        <cfvo type="num" val="2"/>
        <cfvo type="num" val="3"/>
        <cfvo type="num" val="4"/>
      </iconSet>
    </cfRule>
  </conditionalFormatting>
  <conditionalFormatting sqref="L478:L483">
    <cfRule type="iconSet" priority="4250" dxfId="0">
      <iconSet iconSet="4TrafficLights" showValue="0">
        <cfvo type="percent" val="0"/>
        <cfvo type="num" val="2"/>
        <cfvo type="num" val="3"/>
        <cfvo type="num" val="4"/>
      </iconSet>
    </cfRule>
  </conditionalFormatting>
  <conditionalFormatting sqref="L477">
    <cfRule type="iconSet" priority="4249" dxfId="0">
      <iconSet iconSet="3TrafficLights1" showValue="0">
        <cfvo type="percent" val="0"/>
        <cfvo type="num" val="1"/>
        <cfvo type="num" val="2"/>
      </iconSet>
    </cfRule>
  </conditionalFormatting>
  <conditionalFormatting sqref="K488">
    <cfRule type="iconSet" priority="4248" dxfId="0">
      <iconSet iconSet="3TrafficLights1" showValue="0">
        <cfvo type="percent" val="0"/>
        <cfvo type="num" val="1"/>
        <cfvo type="num" val="2"/>
      </iconSet>
    </cfRule>
  </conditionalFormatting>
  <conditionalFormatting sqref="L488">
    <cfRule type="iconSet" priority="4247" dxfId="0">
      <iconSet iconSet="4TrafficLights" showValue="0">
        <cfvo type="percent" val="0"/>
        <cfvo type="num" val="2"/>
        <cfvo type="num" val="3"/>
        <cfvo type="num" val="4"/>
      </iconSet>
    </cfRule>
  </conditionalFormatting>
  <conditionalFormatting sqref="L489:L494">
    <cfRule type="iconSet" priority="4246" dxfId="0">
      <iconSet iconSet="4TrafficLights" showValue="0">
        <cfvo type="percent" val="0"/>
        <cfvo type="num" val="2"/>
        <cfvo type="num" val="3"/>
        <cfvo type="num" val="4"/>
      </iconSet>
    </cfRule>
  </conditionalFormatting>
  <conditionalFormatting sqref="L488">
    <cfRule type="iconSet" priority="4245" dxfId="0">
      <iconSet iconSet="3TrafficLights1" showValue="0">
        <cfvo type="percent" val="0"/>
        <cfvo type="num" val="1"/>
        <cfvo type="num" val="2"/>
      </iconSet>
    </cfRule>
  </conditionalFormatting>
  <conditionalFormatting sqref="K499">
    <cfRule type="iconSet" priority="4244" dxfId="0">
      <iconSet iconSet="3TrafficLights1" showValue="0">
        <cfvo type="percent" val="0"/>
        <cfvo type="num" val="1"/>
        <cfvo type="num" val="2"/>
      </iconSet>
    </cfRule>
  </conditionalFormatting>
  <conditionalFormatting sqref="L499">
    <cfRule type="iconSet" priority="4243" dxfId="0">
      <iconSet iconSet="4TrafficLights" showValue="0">
        <cfvo type="percent" val="0"/>
        <cfvo type="num" val="2"/>
        <cfvo type="num" val="3"/>
        <cfvo type="num" val="4"/>
      </iconSet>
    </cfRule>
  </conditionalFormatting>
  <conditionalFormatting sqref="L500:L505">
    <cfRule type="iconSet" priority="4242" dxfId="0">
      <iconSet iconSet="4TrafficLights" showValue="0">
        <cfvo type="percent" val="0"/>
        <cfvo type="num" val="2"/>
        <cfvo type="num" val="3"/>
        <cfvo type="num" val="4"/>
      </iconSet>
    </cfRule>
  </conditionalFormatting>
  <conditionalFormatting sqref="L499">
    <cfRule type="iconSet" priority="4241" dxfId="0">
      <iconSet iconSet="3TrafficLights1" showValue="0">
        <cfvo type="percent" val="0"/>
        <cfvo type="num" val="1"/>
        <cfvo type="num" val="2"/>
      </iconSet>
    </cfRule>
  </conditionalFormatting>
  <conditionalFormatting sqref="K510">
    <cfRule type="iconSet" priority="4239" dxfId="0">
      <iconSet iconSet="3TrafficLights1" showValue="0">
        <cfvo type="percent" val="0"/>
        <cfvo type="num" val="1"/>
        <cfvo type="num" val="2"/>
      </iconSet>
    </cfRule>
  </conditionalFormatting>
  <conditionalFormatting sqref="L510">
    <cfRule type="iconSet" priority="4238" dxfId="0">
      <iconSet iconSet="4TrafficLights" showValue="0">
        <cfvo type="percent" val="0"/>
        <cfvo type="num" val="2"/>
        <cfvo type="num" val="3"/>
        <cfvo type="num" val="4"/>
      </iconSet>
    </cfRule>
  </conditionalFormatting>
  <conditionalFormatting sqref="L511:L516">
    <cfRule type="iconSet" priority="4237" dxfId="0">
      <iconSet iconSet="4TrafficLights" showValue="0">
        <cfvo type="percent" val="0"/>
        <cfvo type="num" val="2"/>
        <cfvo type="num" val="3"/>
        <cfvo type="num" val="4"/>
      </iconSet>
    </cfRule>
  </conditionalFormatting>
  <conditionalFormatting sqref="L510">
    <cfRule type="iconSet" priority="4236" dxfId="0">
      <iconSet iconSet="3TrafficLights1" showValue="0">
        <cfvo type="percent" val="0"/>
        <cfvo type="num" val="1"/>
        <cfvo type="num" val="2"/>
      </iconSet>
    </cfRule>
  </conditionalFormatting>
  <conditionalFormatting sqref="K521">
    <cfRule type="iconSet" priority="4235" dxfId="0">
      <iconSet iconSet="3TrafficLights1" showValue="0">
        <cfvo type="percent" val="0"/>
        <cfvo type="num" val="1"/>
        <cfvo type="num" val="2"/>
      </iconSet>
    </cfRule>
  </conditionalFormatting>
  <conditionalFormatting sqref="L521">
    <cfRule type="iconSet" priority="4234" dxfId="0">
      <iconSet iconSet="4TrafficLights" showValue="0">
        <cfvo type="percent" val="0"/>
        <cfvo type="num" val="2"/>
        <cfvo type="num" val="3"/>
        <cfvo type="num" val="4"/>
      </iconSet>
    </cfRule>
  </conditionalFormatting>
  <conditionalFormatting sqref="L522:L527">
    <cfRule type="iconSet" priority="4233" dxfId="0">
      <iconSet iconSet="4TrafficLights" showValue="0">
        <cfvo type="percent" val="0"/>
        <cfvo type="num" val="2"/>
        <cfvo type="num" val="3"/>
        <cfvo type="num" val="4"/>
      </iconSet>
    </cfRule>
  </conditionalFormatting>
  <conditionalFormatting sqref="L521">
    <cfRule type="iconSet" priority="4232" dxfId="0">
      <iconSet iconSet="3TrafficLights1" showValue="0">
        <cfvo type="percent" val="0"/>
        <cfvo type="num" val="1"/>
        <cfvo type="num" val="2"/>
      </iconSet>
    </cfRule>
  </conditionalFormatting>
  <conditionalFormatting sqref="K532">
    <cfRule type="iconSet" priority="4231" dxfId="0">
      <iconSet iconSet="3TrafficLights1" showValue="0">
        <cfvo type="percent" val="0"/>
        <cfvo type="num" val="1"/>
        <cfvo type="num" val="2"/>
      </iconSet>
    </cfRule>
  </conditionalFormatting>
  <conditionalFormatting sqref="L532">
    <cfRule type="iconSet" priority="4230" dxfId="0">
      <iconSet iconSet="4TrafficLights" showValue="0">
        <cfvo type="percent" val="0"/>
        <cfvo type="num" val="2"/>
        <cfvo type="num" val="3"/>
        <cfvo type="num" val="4"/>
      </iconSet>
    </cfRule>
  </conditionalFormatting>
  <conditionalFormatting sqref="L533:L538">
    <cfRule type="iconSet" priority="4229" dxfId="0">
      <iconSet iconSet="4TrafficLights" showValue="0">
        <cfvo type="percent" val="0"/>
        <cfvo type="num" val="2"/>
        <cfvo type="num" val="3"/>
        <cfvo type="num" val="4"/>
      </iconSet>
    </cfRule>
  </conditionalFormatting>
  <conditionalFormatting sqref="L532">
    <cfRule type="iconSet" priority="4228" dxfId="0">
      <iconSet iconSet="3TrafficLights1" showValue="0">
        <cfvo type="percent" val="0"/>
        <cfvo type="num" val="1"/>
        <cfvo type="num" val="2"/>
      </iconSet>
    </cfRule>
  </conditionalFormatting>
  <conditionalFormatting sqref="K543">
    <cfRule type="iconSet" priority="4226" dxfId="0">
      <iconSet iconSet="3TrafficLights1" showValue="0">
        <cfvo type="percent" val="0"/>
        <cfvo type="num" val="1"/>
        <cfvo type="num" val="2"/>
      </iconSet>
    </cfRule>
  </conditionalFormatting>
  <conditionalFormatting sqref="L543">
    <cfRule type="iconSet" priority="4225" dxfId="0">
      <iconSet iconSet="4TrafficLights" showValue="0">
        <cfvo type="percent" val="0"/>
        <cfvo type="num" val="2"/>
        <cfvo type="num" val="3"/>
        <cfvo type="num" val="4"/>
      </iconSet>
    </cfRule>
  </conditionalFormatting>
  <conditionalFormatting sqref="L544:L549">
    <cfRule type="iconSet" priority="4224" dxfId="0">
      <iconSet iconSet="4TrafficLights" showValue="0">
        <cfvo type="percent" val="0"/>
        <cfvo type="num" val="2"/>
        <cfvo type="num" val="3"/>
        <cfvo type="num" val="4"/>
      </iconSet>
    </cfRule>
  </conditionalFormatting>
  <conditionalFormatting sqref="L543">
    <cfRule type="iconSet" priority="4223" dxfId="0">
      <iconSet iconSet="3TrafficLights1" showValue="0">
        <cfvo type="percent" val="0"/>
        <cfvo type="num" val="1"/>
        <cfvo type="num" val="2"/>
      </iconSet>
    </cfRule>
  </conditionalFormatting>
  <conditionalFormatting sqref="K554">
    <cfRule type="iconSet" priority="4222" dxfId="0">
      <iconSet iconSet="3TrafficLights1" showValue="0">
        <cfvo type="percent" val="0"/>
        <cfvo type="num" val="1"/>
        <cfvo type="num" val="2"/>
      </iconSet>
    </cfRule>
  </conditionalFormatting>
  <conditionalFormatting sqref="L554">
    <cfRule type="iconSet" priority="4221" dxfId="0">
      <iconSet iconSet="4TrafficLights" showValue="0">
        <cfvo type="percent" val="0"/>
        <cfvo type="num" val="2"/>
        <cfvo type="num" val="3"/>
        <cfvo type="num" val="4"/>
      </iconSet>
    </cfRule>
  </conditionalFormatting>
  <conditionalFormatting sqref="L555:L560">
    <cfRule type="iconSet" priority="4220" dxfId="0">
      <iconSet iconSet="4TrafficLights" showValue="0">
        <cfvo type="percent" val="0"/>
        <cfvo type="num" val="2"/>
        <cfvo type="num" val="3"/>
        <cfvo type="num" val="4"/>
      </iconSet>
    </cfRule>
  </conditionalFormatting>
  <conditionalFormatting sqref="L554">
    <cfRule type="iconSet" priority="4219" dxfId="0">
      <iconSet iconSet="3TrafficLights1" showValue="0">
        <cfvo type="percent" val="0"/>
        <cfvo type="num" val="1"/>
        <cfvo type="num" val="2"/>
      </iconSet>
    </cfRule>
  </conditionalFormatting>
  <conditionalFormatting sqref="K565">
    <cfRule type="iconSet" priority="4217" dxfId="0">
      <iconSet iconSet="3TrafficLights1" showValue="0">
        <cfvo type="percent" val="0"/>
        <cfvo type="num" val="1"/>
        <cfvo type="num" val="2"/>
      </iconSet>
    </cfRule>
  </conditionalFormatting>
  <conditionalFormatting sqref="L565">
    <cfRule type="iconSet" priority="4216" dxfId="0">
      <iconSet iconSet="4TrafficLights" showValue="0">
        <cfvo type="percent" val="0"/>
        <cfvo type="num" val="2"/>
        <cfvo type="num" val="3"/>
        <cfvo type="num" val="4"/>
      </iconSet>
    </cfRule>
  </conditionalFormatting>
  <conditionalFormatting sqref="L566:L571">
    <cfRule type="iconSet" priority="4215" dxfId="0">
      <iconSet iconSet="4TrafficLights" showValue="0">
        <cfvo type="percent" val="0"/>
        <cfvo type="num" val="2"/>
        <cfvo type="num" val="3"/>
        <cfvo type="num" val="4"/>
      </iconSet>
    </cfRule>
  </conditionalFormatting>
  <conditionalFormatting sqref="L565">
    <cfRule type="iconSet" priority="4214" dxfId="0">
      <iconSet iconSet="3TrafficLights1" showValue="0">
        <cfvo type="percent" val="0"/>
        <cfvo type="num" val="1"/>
        <cfvo type="num" val="2"/>
      </iconSet>
    </cfRule>
  </conditionalFormatting>
  <conditionalFormatting sqref="K576">
    <cfRule type="iconSet" priority="4213" dxfId="0">
      <iconSet iconSet="3TrafficLights1" showValue="0">
        <cfvo type="percent" val="0"/>
        <cfvo type="num" val="1"/>
        <cfvo type="num" val="2"/>
      </iconSet>
    </cfRule>
  </conditionalFormatting>
  <conditionalFormatting sqref="L576">
    <cfRule type="iconSet" priority="4212" dxfId="0">
      <iconSet iconSet="4TrafficLights" showValue="0">
        <cfvo type="percent" val="0"/>
        <cfvo type="num" val="2"/>
        <cfvo type="num" val="3"/>
        <cfvo type="num" val="4"/>
      </iconSet>
    </cfRule>
  </conditionalFormatting>
  <conditionalFormatting sqref="L577:L582">
    <cfRule type="iconSet" priority="4211" dxfId="0">
      <iconSet iconSet="4TrafficLights" showValue="0">
        <cfvo type="percent" val="0"/>
        <cfvo type="num" val="2"/>
        <cfvo type="num" val="3"/>
        <cfvo type="num" val="4"/>
      </iconSet>
    </cfRule>
  </conditionalFormatting>
  <conditionalFormatting sqref="L576">
    <cfRule type="iconSet" priority="4210" dxfId="0">
      <iconSet iconSet="3TrafficLights1" showValue="0">
        <cfvo type="percent" val="0"/>
        <cfvo type="num" val="1"/>
        <cfvo type="num" val="2"/>
      </iconSet>
    </cfRule>
  </conditionalFormatting>
  <conditionalFormatting sqref="K587">
    <cfRule type="iconSet" priority="4209" dxfId="0">
      <iconSet iconSet="3TrafficLights1" showValue="0">
        <cfvo type="percent" val="0"/>
        <cfvo type="num" val="1"/>
        <cfvo type="num" val="2"/>
      </iconSet>
    </cfRule>
  </conditionalFormatting>
  <conditionalFormatting sqref="L587">
    <cfRule type="iconSet" priority="4208" dxfId="0">
      <iconSet iconSet="4TrafficLights" showValue="0">
        <cfvo type="percent" val="0"/>
        <cfvo type="num" val="2"/>
        <cfvo type="num" val="3"/>
        <cfvo type="num" val="4"/>
      </iconSet>
    </cfRule>
  </conditionalFormatting>
  <conditionalFormatting sqref="L588:L593">
    <cfRule type="iconSet" priority="4207" dxfId="0">
      <iconSet iconSet="4TrafficLights" showValue="0">
        <cfvo type="percent" val="0"/>
        <cfvo type="num" val="2"/>
        <cfvo type="num" val="3"/>
        <cfvo type="num" val="4"/>
      </iconSet>
    </cfRule>
  </conditionalFormatting>
  <conditionalFormatting sqref="L587">
    <cfRule type="iconSet" priority="4206" dxfId="0">
      <iconSet iconSet="3TrafficLights1" showValue="0">
        <cfvo type="percent" val="0"/>
        <cfvo type="num" val="1"/>
        <cfvo type="num" val="2"/>
      </iconSet>
    </cfRule>
  </conditionalFormatting>
  <conditionalFormatting sqref="L5:L10">
    <cfRule type="iconSet" priority="4201" dxfId="0">
      <iconSet iconSet="4TrafficLights" showValue="0">
        <cfvo type="percent" val="0"/>
        <cfvo type="num" val="2"/>
        <cfvo type="num" val="3"/>
        <cfvo type="num" val="4"/>
      </iconSet>
    </cfRule>
  </conditionalFormatting>
  <conditionalFormatting sqref="K4:K10">
    <cfRule type="iconSet" priority="4199" dxfId="0">
      <iconSet iconSet="4TrafficLights" showValue="0">
        <cfvo type="percent" val="0"/>
        <cfvo type="num" val="2"/>
        <cfvo type="num" val="3"/>
        <cfvo type="num" val="4"/>
      </iconSet>
    </cfRule>
  </conditionalFormatting>
  <conditionalFormatting sqref="L4:L10">
    <cfRule type="iconSet" priority="4197" dxfId="0">
      <iconSet iconSet="4TrafficLights" showValue="0">
        <cfvo type="percent" val="0"/>
        <cfvo type="num" val="2"/>
        <cfvo type="num" val="3"/>
        <cfvo type="num" val="4"/>
      </iconSet>
    </cfRule>
  </conditionalFormatting>
  <conditionalFormatting sqref="K15:K21">
    <cfRule type="iconSet" priority="4195" dxfId="0">
      <iconSet iconSet="4TrafficLights" showValue="0">
        <cfvo type="percent" val="0"/>
        <cfvo type="num" val="2"/>
        <cfvo type="num" val="3"/>
        <cfvo type="num" val="4"/>
      </iconSet>
    </cfRule>
  </conditionalFormatting>
  <conditionalFormatting sqref="L15:L21">
    <cfRule type="iconSet" priority="4194" dxfId="0">
      <iconSet iconSet="4TrafficLights" showValue="0">
        <cfvo type="percent" val="0"/>
        <cfvo type="num" val="2"/>
        <cfvo type="num" val="3"/>
        <cfvo type="num" val="4"/>
      </iconSet>
    </cfRule>
  </conditionalFormatting>
  <conditionalFormatting sqref="K26:K32">
    <cfRule type="iconSet" priority="4188" dxfId="0">
      <iconSet iconSet="4TrafficLights" showValue="0">
        <cfvo type="percent" val="0"/>
        <cfvo type="num" val="2"/>
        <cfvo type="num" val="3"/>
        <cfvo type="num" val="4"/>
      </iconSet>
    </cfRule>
  </conditionalFormatting>
  <conditionalFormatting sqref="L26:L32">
    <cfRule type="iconSet" priority="4187" dxfId="0">
      <iconSet iconSet="4TrafficLights" showValue="0">
        <cfvo type="percent" val="0"/>
        <cfvo type="num" val="2"/>
        <cfvo type="num" val="3"/>
        <cfvo type="num" val="4"/>
      </iconSet>
    </cfRule>
  </conditionalFormatting>
  <conditionalFormatting sqref="K37:K43">
    <cfRule type="iconSet" priority="4185" dxfId="0">
      <iconSet iconSet="4TrafficLights" showValue="0">
        <cfvo type="percent" val="0"/>
        <cfvo type="num" val="2"/>
        <cfvo type="num" val="3"/>
        <cfvo type="num" val="4"/>
      </iconSet>
    </cfRule>
  </conditionalFormatting>
  <conditionalFormatting sqref="L37:L43">
    <cfRule type="iconSet" priority="4184" dxfId="0">
      <iconSet iconSet="4TrafficLights" showValue="0">
        <cfvo type="percent" val="0"/>
        <cfvo type="num" val="2"/>
        <cfvo type="num" val="3"/>
        <cfvo type="num" val="4"/>
      </iconSet>
    </cfRule>
  </conditionalFormatting>
  <conditionalFormatting sqref="K48:K54">
    <cfRule type="iconSet" priority="4178" dxfId="0">
      <iconSet iconSet="4TrafficLights" showValue="0">
        <cfvo type="percent" val="0"/>
        <cfvo type="num" val="2"/>
        <cfvo type="num" val="3"/>
        <cfvo type="num" val="4"/>
      </iconSet>
    </cfRule>
  </conditionalFormatting>
  <conditionalFormatting sqref="L48:L54">
    <cfRule type="iconSet" priority="4177" dxfId="0">
      <iconSet iconSet="4TrafficLights" showValue="0">
        <cfvo type="percent" val="0"/>
        <cfvo type="num" val="2"/>
        <cfvo type="num" val="3"/>
        <cfvo type="num" val="4"/>
      </iconSet>
    </cfRule>
  </conditionalFormatting>
  <conditionalFormatting sqref="K59:K65">
    <cfRule type="iconSet" priority="4171" dxfId="0">
      <iconSet iconSet="4TrafficLights" showValue="0">
        <cfvo type="percent" val="0"/>
        <cfvo type="num" val="2"/>
        <cfvo type="num" val="3"/>
        <cfvo type="num" val="4"/>
      </iconSet>
    </cfRule>
  </conditionalFormatting>
  <conditionalFormatting sqref="L59:L65">
    <cfRule type="iconSet" priority="4170" dxfId="0">
      <iconSet iconSet="4TrafficLights" showValue="0">
        <cfvo type="percent" val="0"/>
        <cfvo type="num" val="2"/>
        <cfvo type="num" val="3"/>
        <cfvo type="num" val="4"/>
      </iconSet>
    </cfRule>
  </conditionalFormatting>
  <conditionalFormatting sqref="K70:K76">
    <cfRule type="iconSet" priority="4160" dxfId="0">
      <iconSet iconSet="4TrafficLights" showValue="0">
        <cfvo type="percent" val="0"/>
        <cfvo type="num" val="2"/>
        <cfvo type="num" val="3"/>
        <cfvo type="num" val="4"/>
      </iconSet>
    </cfRule>
  </conditionalFormatting>
  <conditionalFormatting sqref="L70:L76">
    <cfRule type="iconSet" priority="4159" dxfId="0">
      <iconSet iconSet="4TrafficLights" showValue="0">
        <cfvo type="percent" val="0"/>
        <cfvo type="num" val="2"/>
        <cfvo type="num" val="3"/>
        <cfvo type="num" val="4"/>
      </iconSet>
    </cfRule>
  </conditionalFormatting>
  <conditionalFormatting sqref="K81:K87">
    <cfRule type="iconSet" priority="4149" dxfId="0">
      <iconSet iconSet="4TrafficLights" showValue="0">
        <cfvo type="percent" val="0"/>
        <cfvo type="num" val="2"/>
        <cfvo type="num" val="3"/>
        <cfvo type="num" val="4"/>
      </iconSet>
    </cfRule>
  </conditionalFormatting>
  <conditionalFormatting sqref="L81:L87">
    <cfRule type="iconSet" priority="4148" dxfId="0">
      <iconSet iconSet="4TrafficLights" showValue="0">
        <cfvo type="percent" val="0"/>
        <cfvo type="num" val="2"/>
        <cfvo type="num" val="3"/>
        <cfvo type="num" val="4"/>
      </iconSet>
    </cfRule>
  </conditionalFormatting>
  <conditionalFormatting sqref="K92:K98">
    <cfRule type="iconSet" priority="4138" dxfId="0">
      <iconSet iconSet="4TrafficLights" showValue="0">
        <cfvo type="percent" val="0"/>
        <cfvo type="num" val="2"/>
        <cfvo type="num" val="3"/>
        <cfvo type="num" val="4"/>
      </iconSet>
    </cfRule>
  </conditionalFormatting>
  <conditionalFormatting sqref="L92:L98">
    <cfRule type="iconSet" priority="4137" dxfId="0">
      <iconSet iconSet="4TrafficLights" showValue="0">
        <cfvo type="percent" val="0"/>
        <cfvo type="num" val="2"/>
        <cfvo type="num" val="3"/>
        <cfvo type="num" val="4"/>
      </iconSet>
    </cfRule>
  </conditionalFormatting>
  <conditionalFormatting sqref="K103:K109">
    <cfRule type="iconSet" priority="4127" dxfId="0">
      <iconSet iconSet="4TrafficLights" showValue="0">
        <cfvo type="percent" val="0"/>
        <cfvo type="num" val="2"/>
        <cfvo type="num" val="3"/>
        <cfvo type="num" val="4"/>
      </iconSet>
    </cfRule>
  </conditionalFormatting>
  <conditionalFormatting sqref="L103:L109">
    <cfRule type="iconSet" priority="4126" dxfId="0">
      <iconSet iconSet="4TrafficLights" showValue="0">
        <cfvo type="percent" val="0"/>
        <cfvo type="num" val="2"/>
        <cfvo type="num" val="3"/>
        <cfvo type="num" val="4"/>
      </iconSet>
    </cfRule>
  </conditionalFormatting>
  <conditionalFormatting sqref="K114:K120">
    <cfRule type="iconSet" priority="4116" dxfId="0">
      <iconSet iconSet="4TrafficLights" showValue="0">
        <cfvo type="percent" val="0"/>
        <cfvo type="num" val="2"/>
        <cfvo type="num" val="3"/>
        <cfvo type="num" val="4"/>
      </iconSet>
    </cfRule>
  </conditionalFormatting>
  <conditionalFormatting sqref="L114:L120">
    <cfRule type="iconSet" priority="4115" dxfId="0">
      <iconSet iconSet="4TrafficLights" showValue="0">
        <cfvo type="percent" val="0"/>
        <cfvo type="num" val="2"/>
        <cfvo type="num" val="3"/>
        <cfvo type="num" val="4"/>
      </iconSet>
    </cfRule>
  </conditionalFormatting>
  <conditionalFormatting sqref="K114 K120">
    <cfRule type="iconSet" priority="4114" dxfId="0">
      <iconSet iconSet="3TrafficLights1" showValue="0">
        <cfvo type="percent" val="0"/>
        <cfvo type="num" val="1"/>
        <cfvo type="num" val="2"/>
      </iconSet>
    </cfRule>
  </conditionalFormatting>
  <conditionalFormatting sqref="L114 L120">
    <cfRule type="iconSet" priority="4113" dxfId="0">
      <iconSet iconSet="4TrafficLights" showValue="0">
        <cfvo type="percent" val="0"/>
        <cfvo type="num" val="2"/>
        <cfvo type="num" val="3"/>
        <cfvo type="num" val="4"/>
      </iconSet>
    </cfRule>
  </conditionalFormatting>
  <conditionalFormatting sqref="L115:L119">
    <cfRule type="iconSet" priority="4112" dxfId="0">
      <iconSet iconSet="4TrafficLights" showValue="0">
        <cfvo type="percent" val="0"/>
        <cfvo type="num" val="2"/>
        <cfvo type="num" val="3"/>
        <cfvo type="num" val="4"/>
      </iconSet>
    </cfRule>
  </conditionalFormatting>
  <conditionalFormatting sqref="L114 L120">
    <cfRule type="iconSet" priority="4111" dxfId="0">
      <iconSet iconSet="3TrafficLights1" showValue="0">
        <cfvo type="percent" val="0"/>
        <cfvo type="num" val="1"/>
        <cfvo type="num" val="2"/>
      </iconSet>
    </cfRule>
  </conditionalFormatting>
  <conditionalFormatting sqref="K125 K131">
    <cfRule type="iconSet" priority="4099" dxfId="0">
      <iconSet iconSet="3TrafficLights1" showValue="0">
        <cfvo type="percent" val="0"/>
        <cfvo type="num" val="1"/>
        <cfvo type="num" val="2"/>
      </iconSet>
    </cfRule>
  </conditionalFormatting>
  <conditionalFormatting sqref="L125 L131">
    <cfRule type="iconSet" priority="4098" dxfId="0">
      <iconSet iconSet="4TrafficLights" showValue="0">
        <cfvo type="percent" val="0"/>
        <cfvo type="num" val="2"/>
        <cfvo type="num" val="3"/>
        <cfvo type="num" val="4"/>
      </iconSet>
    </cfRule>
  </conditionalFormatting>
  <conditionalFormatting sqref="L126:L130">
    <cfRule type="iconSet" priority="4097" dxfId="0">
      <iconSet iconSet="4TrafficLights" showValue="0">
        <cfvo type="percent" val="0"/>
        <cfvo type="num" val="2"/>
        <cfvo type="num" val="3"/>
        <cfvo type="num" val="4"/>
      </iconSet>
    </cfRule>
  </conditionalFormatting>
  <conditionalFormatting sqref="L125 L131">
    <cfRule type="iconSet" priority="4096" dxfId="0">
      <iconSet iconSet="3TrafficLights1" showValue="0">
        <cfvo type="percent" val="0"/>
        <cfvo type="num" val="1"/>
        <cfvo type="num" val="2"/>
      </iconSet>
    </cfRule>
  </conditionalFormatting>
  <conditionalFormatting sqref="K125:K131">
    <cfRule type="iconSet" priority="4086" dxfId="0">
      <iconSet iconSet="4TrafficLights" showValue="0">
        <cfvo type="percent" val="0"/>
        <cfvo type="num" val="2"/>
        <cfvo type="num" val="3"/>
        <cfvo type="num" val="4"/>
      </iconSet>
    </cfRule>
  </conditionalFormatting>
  <conditionalFormatting sqref="L125:L131">
    <cfRule type="iconSet" priority="4085" dxfId="0">
      <iconSet iconSet="4TrafficLights" showValue="0">
        <cfvo type="percent" val="0"/>
        <cfvo type="num" val="2"/>
        <cfvo type="num" val="3"/>
        <cfvo type="num" val="4"/>
      </iconSet>
    </cfRule>
  </conditionalFormatting>
  <conditionalFormatting sqref="K136 K142">
    <cfRule type="iconSet" priority="4084" dxfId="0">
      <iconSet iconSet="3TrafficLights1" showValue="0">
        <cfvo type="percent" val="0"/>
        <cfvo type="num" val="1"/>
        <cfvo type="num" val="2"/>
      </iconSet>
    </cfRule>
  </conditionalFormatting>
  <conditionalFormatting sqref="L136 L142">
    <cfRule type="iconSet" priority="4083" dxfId="0">
      <iconSet iconSet="4TrafficLights" showValue="0">
        <cfvo type="percent" val="0"/>
        <cfvo type="num" val="2"/>
        <cfvo type="num" val="3"/>
        <cfvo type="num" val="4"/>
      </iconSet>
    </cfRule>
  </conditionalFormatting>
  <conditionalFormatting sqref="L137:L141">
    <cfRule type="iconSet" priority="4082" dxfId="0">
      <iconSet iconSet="4TrafficLights" showValue="0">
        <cfvo type="percent" val="0"/>
        <cfvo type="num" val="2"/>
        <cfvo type="num" val="3"/>
        <cfvo type="num" val="4"/>
      </iconSet>
    </cfRule>
  </conditionalFormatting>
  <conditionalFormatting sqref="L136 L142">
    <cfRule type="iconSet" priority="4081" dxfId="0">
      <iconSet iconSet="3TrafficLights1" showValue="0">
        <cfvo type="percent" val="0"/>
        <cfvo type="num" val="1"/>
        <cfvo type="num" val="2"/>
      </iconSet>
    </cfRule>
  </conditionalFormatting>
  <conditionalFormatting sqref="K136:K142">
    <cfRule type="iconSet" priority="4071" dxfId="0">
      <iconSet iconSet="4TrafficLights" showValue="0">
        <cfvo type="percent" val="0"/>
        <cfvo type="num" val="2"/>
        <cfvo type="num" val="3"/>
        <cfvo type="num" val="4"/>
      </iconSet>
    </cfRule>
  </conditionalFormatting>
  <conditionalFormatting sqref="L136:L142">
    <cfRule type="iconSet" priority="4070" dxfId="0">
      <iconSet iconSet="4TrafficLights" showValue="0">
        <cfvo type="percent" val="0"/>
        <cfvo type="num" val="2"/>
        <cfvo type="num" val="3"/>
        <cfvo type="num" val="4"/>
      </iconSet>
    </cfRule>
  </conditionalFormatting>
  <conditionalFormatting sqref="K147 K153">
    <cfRule type="iconSet" priority="4069" dxfId="0">
      <iconSet iconSet="3TrafficLights1" showValue="0">
        <cfvo type="percent" val="0"/>
        <cfvo type="num" val="1"/>
        <cfvo type="num" val="2"/>
      </iconSet>
    </cfRule>
  </conditionalFormatting>
  <conditionalFormatting sqref="L147 L153">
    <cfRule type="iconSet" priority="4068" dxfId="0">
      <iconSet iconSet="4TrafficLights" showValue="0">
        <cfvo type="percent" val="0"/>
        <cfvo type="num" val="2"/>
        <cfvo type="num" val="3"/>
        <cfvo type="num" val="4"/>
      </iconSet>
    </cfRule>
  </conditionalFormatting>
  <conditionalFormatting sqref="L148:L152">
    <cfRule type="iconSet" priority="4067" dxfId="0">
      <iconSet iconSet="4TrafficLights" showValue="0">
        <cfvo type="percent" val="0"/>
        <cfvo type="num" val="2"/>
        <cfvo type="num" val="3"/>
        <cfvo type="num" val="4"/>
      </iconSet>
    </cfRule>
  </conditionalFormatting>
  <conditionalFormatting sqref="L147 L153">
    <cfRule type="iconSet" priority="4066" dxfId="0">
      <iconSet iconSet="3TrafficLights1" showValue="0">
        <cfvo type="percent" val="0"/>
        <cfvo type="num" val="1"/>
        <cfvo type="num" val="2"/>
      </iconSet>
    </cfRule>
  </conditionalFormatting>
  <conditionalFormatting sqref="K147:K153">
    <cfRule type="iconSet" priority="4056" dxfId="0">
      <iconSet iconSet="4TrafficLights" showValue="0">
        <cfvo type="percent" val="0"/>
        <cfvo type="num" val="2"/>
        <cfvo type="num" val="3"/>
        <cfvo type="num" val="4"/>
      </iconSet>
    </cfRule>
  </conditionalFormatting>
  <conditionalFormatting sqref="L147:L153">
    <cfRule type="iconSet" priority="4055" dxfId="0">
      <iconSet iconSet="4TrafficLights" showValue="0">
        <cfvo type="percent" val="0"/>
        <cfvo type="num" val="2"/>
        <cfvo type="num" val="3"/>
        <cfvo type="num" val="4"/>
      </iconSet>
    </cfRule>
  </conditionalFormatting>
  <conditionalFormatting sqref="K158 K164">
    <cfRule type="iconSet" priority="4054" dxfId="0">
      <iconSet iconSet="3TrafficLights1" showValue="0">
        <cfvo type="percent" val="0"/>
        <cfvo type="num" val="1"/>
        <cfvo type="num" val="2"/>
      </iconSet>
    </cfRule>
  </conditionalFormatting>
  <conditionalFormatting sqref="L158 L164">
    <cfRule type="iconSet" priority="4053" dxfId="0">
      <iconSet iconSet="4TrafficLights" showValue="0">
        <cfvo type="percent" val="0"/>
        <cfvo type="num" val="2"/>
        <cfvo type="num" val="3"/>
        <cfvo type="num" val="4"/>
      </iconSet>
    </cfRule>
  </conditionalFormatting>
  <conditionalFormatting sqref="L159:L163">
    <cfRule type="iconSet" priority="4052" dxfId="0">
      <iconSet iconSet="4TrafficLights" showValue="0">
        <cfvo type="percent" val="0"/>
        <cfvo type="num" val="2"/>
        <cfvo type="num" val="3"/>
        <cfvo type="num" val="4"/>
      </iconSet>
    </cfRule>
  </conditionalFormatting>
  <conditionalFormatting sqref="L158 L164">
    <cfRule type="iconSet" priority="4051" dxfId="0">
      <iconSet iconSet="3TrafficLights1" showValue="0">
        <cfvo type="percent" val="0"/>
        <cfvo type="num" val="1"/>
        <cfvo type="num" val="2"/>
      </iconSet>
    </cfRule>
  </conditionalFormatting>
  <conditionalFormatting sqref="K158:K164">
    <cfRule type="iconSet" priority="4041" dxfId="0">
      <iconSet iconSet="4TrafficLights" showValue="0">
        <cfvo type="percent" val="0"/>
        <cfvo type="num" val="2"/>
        <cfvo type="num" val="3"/>
        <cfvo type="num" val="4"/>
      </iconSet>
    </cfRule>
  </conditionalFormatting>
  <conditionalFormatting sqref="L158:L164">
    <cfRule type="iconSet" priority="4040" dxfId="0">
      <iconSet iconSet="4TrafficLights" showValue="0">
        <cfvo type="percent" val="0"/>
        <cfvo type="num" val="2"/>
        <cfvo type="num" val="3"/>
        <cfvo type="num" val="4"/>
      </iconSet>
    </cfRule>
  </conditionalFormatting>
  <conditionalFormatting sqref="K169 K175">
    <cfRule type="iconSet" priority="4039" dxfId="0">
      <iconSet iconSet="3TrafficLights1" showValue="0">
        <cfvo type="percent" val="0"/>
        <cfvo type="num" val="1"/>
        <cfvo type="num" val="2"/>
      </iconSet>
    </cfRule>
  </conditionalFormatting>
  <conditionalFormatting sqref="L169 L175">
    <cfRule type="iconSet" priority="4038" dxfId="0">
      <iconSet iconSet="4TrafficLights" showValue="0">
        <cfvo type="percent" val="0"/>
        <cfvo type="num" val="2"/>
        <cfvo type="num" val="3"/>
        <cfvo type="num" val="4"/>
      </iconSet>
    </cfRule>
  </conditionalFormatting>
  <conditionalFormatting sqref="L170:L174">
    <cfRule type="iconSet" priority="4037" dxfId="0">
      <iconSet iconSet="4TrafficLights" showValue="0">
        <cfvo type="percent" val="0"/>
        <cfvo type="num" val="2"/>
        <cfvo type="num" val="3"/>
        <cfvo type="num" val="4"/>
      </iconSet>
    </cfRule>
  </conditionalFormatting>
  <conditionalFormatting sqref="L169 L175">
    <cfRule type="iconSet" priority="4036" dxfId="0">
      <iconSet iconSet="3TrafficLights1" showValue="0">
        <cfvo type="percent" val="0"/>
        <cfvo type="num" val="1"/>
        <cfvo type="num" val="2"/>
      </iconSet>
    </cfRule>
  </conditionalFormatting>
  <conditionalFormatting sqref="K169:K175">
    <cfRule type="iconSet" priority="4026" dxfId="0">
      <iconSet iconSet="4TrafficLights" showValue="0">
        <cfvo type="percent" val="0"/>
        <cfvo type="num" val="2"/>
        <cfvo type="num" val="3"/>
        <cfvo type="num" val="4"/>
      </iconSet>
    </cfRule>
  </conditionalFormatting>
  <conditionalFormatting sqref="L169:L175">
    <cfRule type="iconSet" priority="4025" dxfId="0">
      <iconSet iconSet="4TrafficLights" showValue="0">
        <cfvo type="percent" val="0"/>
        <cfvo type="num" val="2"/>
        <cfvo type="num" val="3"/>
        <cfvo type="num" val="4"/>
      </iconSet>
    </cfRule>
  </conditionalFormatting>
  <conditionalFormatting sqref="K180 K186">
    <cfRule type="iconSet" priority="4024" dxfId="0">
      <iconSet iconSet="3TrafficLights1" showValue="0">
        <cfvo type="percent" val="0"/>
        <cfvo type="num" val="1"/>
        <cfvo type="num" val="2"/>
      </iconSet>
    </cfRule>
  </conditionalFormatting>
  <conditionalFormatting sqref="L180 L186">
    <cfRule type="iconSet" priority="4023" dxfId="0">
      <iconSet iconSet="4TrafficLights" showValue="0">
        <cfvo type="percent" val="0"/>
        <cfvo type="num" val="2"/>
        <cfvo type="num" val="3"/>
        <cfvo type="num" val="4"/>
      </iconSet>
    </cfRule>
  </conditionalFormatting>
  <conditionalFormatting sqref="L181:L185">
    <cfRule type="iconSet" priority="4022" dxfId="0">
      <iconSet iconSet="4TrafficLights" showValue="0">
        <cfvo type="percent" val="0"/>
        <cfvo type="num" val="2"/>
        <cfvo type="num" val="3"/>
        <cfvo type="num" val="4"/>
      </iconSet>
    </cfRule>
  </conditionalFormatting>
  <conditionalFormatting sqref="L180 L186">
    <cfRule type="iconSet" priority="4021" dxfId="0">
      <iconSet iconSet="3TrafficLights1" showValue="0">
        <cfvo type="percent" val="0"/>
        <cfvo type="num" val="1"/>
        <cfvo type="num" val="2"/>
      </iconSet>
    </cfRule>
  </conditionalFormatting>
  <conditionalFormatting sqref="K180:K186">
    <cfRule type="iconSet" priority="4011" dxfId="0">
      <iconSet iconSet="4TrafficLights" showValue="0">
        <cfvo type="percent" val="0"/>
        <cfvo type="num" val="2"/>
        <cfvo type="num" val="3"/>
        <cfvo type="num" val="4"/>
      </iconSet>
    </cfRule>
  </conditionalFormatting>
  <conditionalFormatting sqref="L180:L186">
    <cfRule type="iconSet" priority="4010" dxfId="0">
      <iconSet iconSet="4TrafficLights" showValue="0">
        <cfvo type="percent" val="0"/>
        <cfvo type="num" val="2"/>
        <cfvo type="num" val="3"/>
        <cfvo type="num" val="4"/>
      </iconSet>
    </cfRule>
  </conditionalFormatting>
  <conditionalFormatting sqref="K191 K197">
    <cfRule type="iconSet" priority="4009" dxfId="0">
      <iconSet iconSet="3TrafficLights1" showValue="0">
        <cfvo type="percent" val="0"/>
        <cfvo type="num" val="1"/>
        <cfvo type="num" val="2"/>
      </iconSet>
    </cfRule>
  </conditionalFormatting>
  <conditionalFormatting sqref="L191 L197">
    <cfRule type="iconSet" priority="4008" dxfId="0">
      <iconSet iconSet="4TrafficLights" showValue="0">
        <cfvo type="percent" val="0"/>
        <cfvo type="num" val="2"/>
        <cfvo type="num" val="3"/>
        <cfvo type="num" val="4"/>
      </iconSet>
    </cfRule>
  </conditionalFormatting>
  <conditionalFormatting sqref="L192:L196">
    <cfRule type="iconSet" priority="4007" dxfId="0">
      <iconSet iconSet="4TrafficLights" showValue="0">
        <cfvo type="percent" val="0"/>
        <cfvo type="num" val="2"/>
        <cfvo type="num" val="3"/>
        <cfvo type="num" val="4"/>
      </iconSet>
    </cfRule>
  </conditionalFormatting>
  <conditionalFormatting sqref="L191 L197">
    <cfRule type="iconSet" priority="4006" dxfId="0">
      <iconSet iconSet="3TrafficLights1" showValue="0">
        <cfvo type="percent" val="0"/>
        <cfvo type="num" val="1"/>
        <cfvo type="num" val="2"/>
      </iconSet>
    </cfRule>
  </conditionalFormatting>
  <conditionalFormatting sqref="K191:K197">
    <cfRule type="iconSet" priority="3996" dxfId="0">
      <iconSet iconSet="4TrafficLights" showValue="0">
        <cfvo type="percent" val="0"/>
        <cfvo type="num" val="2"/>
        <cfvo type="num" val="3"/>
        <cfvo type="num" val="4"/>
      </iconSet>
    </cfRule>
  </conditionalFormatting>
  <conditionalFormatting sqref="L191:L197">
    <cfRule type="iconSet" priority="3995" dxfId="0">
      <iconSet iconSet="4TrafficLights" showValue="0">
        <cfvo type="percent" val="0"/>
        <cfvo type="num" val="2"/>
        <cfvo type="num" val="3"/>
        <cfvo type="num" val="4"/>
      </iconSet>
    </cfRule>
  </conditionalFormatting>
  <conditionalFormatting sqref="K202 K208">
    <cfRule type="iconSet" priority="3994" dxfId="0">
      <iconSet iconSet="3TrafficLights1" showValue="0">
        <cfvo type="percent" val="0"/>
        <cfvo type="num" val="1"/>
        <cfvo type="num" val="2"/>
      </iconSet>
    </cfRule>
  </conditionalFormatting>
  <conditionalFormatting sqref="L202 L208">
    <cfRule type="iconSet" priority="3993" dxfId="0">
      <iconSet iconSet="4TrafficLights" showValue="0">
        <cfvo type="percent" val="0"/>
        <cfvo type="num" val="2"/>
        <cfvo type="num" val="3"/>
        <cfvo type="num" val="4"/>
      </iconSet>
    </cfRule>
  </conditionalFormatting>
  <conditionalFormatting sqref="L203:L207">
    <cfRule type="iconSet" priority="3992" dxfId="0">
      <iconSet iconSet="4TrafficLights" showValue="0">
        <cfvo type="percent" val="0"/>
        <cfvo type="num" val="2"/>
        <cfvo type="num" val="3"/>
        <cfvo type="num" val="4"/>
      </iconSet>
    </cfRule>
  </conditionalFormatting>
  <conditionalFormatting sqref="L202 L208">
    <cfRule type="iconSet" priority="3991" dxfId="0">
      <iconSet iconSet="3TrafficLights1" showValue="0">
        <cfvo type="percent" val="0"/>
        <cfvo type="num" val="1"/>
        <cfvo type="num" val="2"/>
      </iconSet>
    </cfRule>
  </conditionalFormatting>
  <conditionalFormatting sqref="K202:K208">
    <cfRule type="iconSet" priority="3981" dxfId="0">
      <iconSet iconSet="4TrafficLights" showValue="0">
        <cfvo type="percent" val="0"/>
        <cfvo type="num" val="2"/>
        <cfvo type="num" val="3"/>
        <cfvo type="num" val="4"/>
      </iconSet>
    </cfRule>
  </conditionalFormatting>
  <conditionalFormatting sqref="L202:L208">
    <cfRule type="iconSet" priority="3980" dxfId="0">
      <iconSet iconSet="4TrafficLights" showValue="0">
        <cfvo type="percent" val="0"/>
        <cfvo type="num" val="2"/>
        <cfvo type="num" val="3"/>
        <cfvo type="num" val="4"/>
      </iconSet>
    </cfRule>
  </conditionalFormatting>
  <conditionalFormatting sqref="K213 K219">
    <cfRule type="iconSet" priority="3979" dxfId="0">
      <iconSet iconSet="3TrafficLights1" showValue="0">
        <cfvo type="percent" val="0"/>
        <cfvo type="num" val="1"/>
        <cfvo type="num" val="2"/>
      </iconSet>
    </cfRule>
  </conditionalFormatting>
  <conditionalFormatting sqref="L213 L219">
    <cfRule type="iconSet" priority="3978" dxfId="0">
      <iconSet iconSet="4TrafficLights" showValue="0">
        <cfvo type="percent" val="0"/>
        <cfvo type="num" val="2"/>
        <cfvo type="num" val="3"/>
        <cfvo type="num" val="4"/>
      </iconSet>
    </cfRule>
  </conditionalFormatting>
  <conditionalFormatting sqref="L214:L218">
    <cfRule type="iconSet" priority="3977" dxfId="0">
      <iconSet iconSet="4TrafficLights" showValue="0">
        <cfvo type="percent" val="0"/>
        <cfvo type="num" val="2"/>
        <cfvo type="num" val="3"/>
        <cfvo type="num" val="4"/>
      </iconSet>
    </cfRule>
  </conditionalFormatting>
  <conditionalFormatting sqref="L213 L219">
    <cfRule type="iconSet" priority="3976" dxfId="0">
      <iconSet iconSet="3TrafficLights1" showValue="0">
        <cfvo type="percent" val="0"/>
        <cfvo type="num" val="1"/>
        <cfvo type="num" val="2"/>
      </iconSet>
    </cfRule>
  </conditionalFormatting>
  <conditionalFormatting sqref="K213:K219">
    <cfRule type="iconSet" priority="3966" dxfId="0">
      <iconSet iconSet="4TrafficLights" showValue="0">
        <cfvo type="percent" val="0"/>
        <cfvo type="num" val="2"/>
        <cfvo type="num" val="3"/>
        <cfvo type="num" val="4"/>
      </iconSet>
    </cfRule>
  </conditionalFormatting>
  <conditionalFormatting sqref="L213:L219">
    <cfRule type="iconSet" priority="3965" dxfId="0">
      <iconSet iconSet="4TrafficLights" showValue="0">
        <cfvo type="percent" val="0"/>
        <cfvo type="num" val="2"/>
        <cfvo type="num" val="3"/>
        <cfvo type="num" val="4"/>
      </iconSet>
    </cfRule>
  </conditionalFormatting>
  <conditionalFormatting sqref="K224 K230">
    <cfRule type="iconSet" priority="3964" dxfId="0">
      <iconSet iconSet="3TrafficLights1" showValue="0">
        <cfvo type="percent" val="0"/>
        <cfvo type="num" val="1"/>
        <cfvo type="num" val="2"/>
      </iconSet>
    </cfRule>
  </conditionalFormatting>
  <conditionalFormatting sqref="L224 L230">
    <cfRule type="iconSet" priority="3963" dxfId="0">
      <iconSet iconSet="4TrafficLights" showValue="0">
        <cfvo type="percent" val="0"/>
        <cfvo type="num" val="2"/>
        <cfvo type="num" val="3"/>
        <cfvo type="num" val="4"/>
      </iconSet>
    </cfRule>
  </conditionalFormatting>
  <conditionalFormatting sqref="L225:L229">
    <cfRule type="iconSet" priority="3962" dxfId="0">
      <iconSet iconSet="4TrafficLights" showValue="0">
        <cfvo type="percent" val="0"/>
        <cfvo type="num" val="2"/>
        <cfvo type="num" val="3"/>
        <cfvo type="num" val="4"/>
      </iconSet>
    </cfRule>
  </conditionalFormatting>
  <conditionalFormatting sqref="L224 L230">
    <cfRule type="iconSet" priority="3961" dxfId="0">
      <iconSet iconSet="3TrafficLights1" showValue="0">
        <cfvo type="percent" val="0"/>
        <cfvo type="num" val="1"/>
        <cfvo type="num" val="2"/>
      </iconSet>
    </cfRule>
  </conditionalFormatting>
  <conditionalFormatting sqref="K224:K230">
    <cfRule type="iconSet" priority="3951" dxfId="0">
      <iconSet iconSet="4TrafficLights" showValue="0">
        <cfvo type="percent" val="0"/>
        <cfvo type="num" val="2"/>
        <cfvo type="num" val="3"/>
        <cfvo type="num" val="4"/>
      </iconSet>
    </cfRule>
  </conditionalFormatting>
  <conditionalFormatting sqref="L224:L230">
    <cfRule type="iconSet" priority="3950" dxfId="0">
      <iconSet iconSet="4TrafficLights" showValue="0">
        <cfvo type="percent" val="0"/>
        <cfvo type="num" val="2"/>
        <cfvo type="num" val="3"/>
        <cfvo type="num" val="4"/>
      </iconSet>
    </cfRule>
  </conditionalFormatting>
  <conditionalFormatting sqref="K235 K241">
    <cfRule type="iconSet" priority="3949" dxfId="0">
      <iconSet iconSet="3TrafficLights1" showValue="0">
        <cfvo type="percent" val="0"/>
        <cfvo type="num" val="1"/>
        <cfvo type="num" val="2"/>
      </iconSet>
    </cfRule>
  </conditionalFormatting>
  <conditionalFormatting sqref="L235 L241">
    <cfRule type="iconSet" priority="3948" dxfId="0">
      <iconSet iconSet="4TrafficLights" showValue="0">
        <cfvo type="percent" val="0"/>
        <cfvo type="num" val="2"/>
        <cfvo type="num" val="3"/>
        <cfvo type="num" val="4"/>
      </iconSet>
    </cfRule>
  </conditionalFormatting>
  <conditionalFormatting sqref="L236:L240">
    <cfRule type="iconSet" priority="3947" dxfId="0">
      <iconSet iconSet="4TrafficLights" showValue="0">
        <cfvo type="percent" val="0"/>
        <cfvo type="num" val="2"/>
        <cfvo type="num" val="3"/>
        <cfvo type="num" val="4"/>
      </iconSet>
    </cfRule>
  </conditionalFormatting>
  <conditionalFormatting sqref="L235 L241">
    <cfRule type="iconSet" priority="3946" dxfId="0">
      <iconSet iconSet="3TrafficLights1" showValue="0">
        <cfvo type="percent" val="0"/>
        <cfvo type="num" val="1"/>
        <cfvo type="num" val="2"/>
      </iconSet>
    </cfRule>
  </conditionalFormatting>
  <conditionalFormatting sqref="K235:K241">
    <cfRule type="iconSet" priority="3936" dxfId="0">
      <iconSet iconSet="4TrafficLights" showValue="0">
        <cfvo type="percent" val="0"/>
        <cfvo type="num" val="2"/>
        <cfvo type="num" val="3"/>
        <cfvo type="num" val="4"/>
      </iconSet>
    </cfRule>
  </conditionalFormatting>
  <conditionalFormatting sqref="L235:L241">
    <cfRule type="iconSet" priority="3935" dxfId="0">
      <iconSet iconSet="4TrafficLights" showValue="0">
        <cfvo type="percent" val="0"/>
        <cfvo type="num" val="2"/>
        <cfvo type="num" val="3"/>
        <cfvo type="num" val="4"/>
      </iconSet>
    </cfRule>
  </conditionalFormatting>
  <conditionalFormatting sqref="K246 K252">
    <cfRule type="iconSet" priority="3934" dxfId="0">
      <iconSet iconSet="3TrafficLights1" showValue="0">
        <cfvo type="percent" val="0"/>
        <cfvo type="num" val="1"/>
        <cfvo type="num" val="2"/>
      </iconSet>
    </cfRule>
  </conditionalFormatting>
  <conditionalFormatting sqref="L246 L252">
    <cfRule type="iconSet" priority="3933" dxfId="0">
      <iconSet iconSet="4TrafficLights" showValue="0">
        <cfvo type="percent" val="0"/>
        <cfvo type="num" val="2"/>
        <cfvo type="num" val="3"/>
        <cfvo type="num" val="4"/>
      </iconSet>
    </cfRule>
  </conditionalFormatting>
  <conditionalFormatting sqref="L247:L251">
    <cfRule type="iconSet" priority="3932" dxfId="0">
      <iconSet iconSet="4TrafficLights" showValue="0">
        <cfvo type="percent" val="0"/>
        <cfvo type="num" val="2"/>
        <cfvo type="num" val="3"/>
        <cfvo type="num" val="4"/>
      </iconSet>
    </cfRule>
  </conditionalFormatting>
  <conditionalFormatting sqref="L246 L252">
    <cfRule type="iconSet" priority="3931" dxfId="0">
      <iconSet iconSet="3TrafficLights1" showValue="0">
        <cfvo type="percent" val="0"/>
        <cfvo type="num" val="1"/>
        <cfvo type="num" val="2"/>
      </iconSet>
    </cfRule>
  </conditionalFormatting>
  <conditionalFormatting sqref="K246:K252">
    <cfRule type="iconSet" priority="3921" dxfId="0">
      <iconSet iconSet="4TrafficLights" showValue="0">
        <cfvo type="percent" val="0"/>
        <cfvo type="num" val="2"/>
        <cfvo type="num" val="3"/>
        <cfvo type="num" val="4"/>
      </iconSet>
    </cfRule>
  </conditionalFormatting>
  <conditionalFormatting sqref="L246:L252">
    <cfRule type="iconSet" priority="3920" dxfId="0">
      <iconSet iconSet="4TrafficLights" showValue="0">
        <cfvo type="percent" val="0"/>
        <cfvo type="num" val="2"/>
        <cfvo type="num" val="3"/>
        <cfvo type="num" val="4"/>
      </iconSet>
    </cfRule>
  </conditionalFormatting>
  <conditionalFormatting sqref="K257 K263">
    <cfRule type="iconSet" priority="3919" dxfId="0">
      <iconSet iconSet="3TrafficLights1" showValue="0">
        <cfvo type="percent" val="0"/>
        <cfvo type="num" val="1"/>
        <cfvo type="num" val="2"/>
      </iconSet>
    </cfRule>
  </conditionalFormatting>
  <conditionalFormatting sqref="L257 L263">
    <cfRule type="iconSet" priority="3918" dxfId="0">
      <iconSet iconSet="4TrafficLights" showValue="0">
        <cfvo type="percent" val="0"/>
        <cfvo type="num" val="2"/>
        <cfvo type="num" val="3"/>
        <cfvo type="num" val="4"/>
      </iconSet>
    </cfRule>
  </conditionalFormatting>
  <conditionalFormatting sqref="L258:L262">
    <cfRule type="iconSet" priority="3917" dxfId="0">
      <iconSet iconSet="4TrafficLights" showValue="0">
        <cfvo type="percent" val="0"/>
        <cfvo type="num" val="2"/>
        <cfvo type="num" val="3"/>
        <cfvo type="num" val="4"/>
      </iconSet>
    </cfRule>
  </conditionalFormatting>
  <conditionalFormatting sqref="L257 L263">
    <cfRule type="iconSet" priority="3916" dxfId="0">
      <iconSet iconSet="3TrafficLights1" showValue="0">
        <cfvo type="percent" val="0"/>
        <cfvo type="num" val="1"/>
        <cfvo type="num" val="2"/>
      </iconSet>
    </cfRule>
  </conditionalFormatting>
  <conditionalFormatting sqref="K257:K263">
    <cfRule type="iconSet" priority="3905" dxfId="0">
      <iconSet iconSet="4TrafficLights" showValue="0">
        <cfvo type="percent" val="0"/>
        <cfvo type="num" val="2"/>
        <cfvo type="num" val="3"/>
        <cfvo type="num" val="4"/>
      </iconSet>
    </cfRule>
  </conditionalFormatting>
  <conditionalFormatting sqref="L257:L263">
    <cfRule type="iconSet" priority="3904" dxfId="0">
      <iconSet iconSet="4TrafficLights" showValue="0">
        <cfvo type="percent" val="0"/>
        <cfvo type="num" val="2"/>
        <cfvo type="num" val="3"/>
        <cfvo type="num" val="4"/>
      </iconSet>
    </cfRule>
  </conditionalFormatting>
  <conditionalFormatting sqref="K268 K274">
    <cfRule type="iconSet" priority="3903" dxfId="0">
      <iconSet iconSet="3TrafficLights1" showValue="0">
        <cfvo type="percent" val="0"/>
        <cfvo type="num" val="1"/>
        <cfvo type="num" val="2"/>
      </iconSet>
    </cfRule>
  </conditionalFormatting>
  <conditionalFormatting sqref="L268 L274">
    <cfRule type="iconSet" priority="3902" dxfId="0">
      <iconSet iconSet="4TrafficLights" showValue="0">
        <cfvo type="percent" val="0"/>
        <cfvo type="num" val="2"/>
        <cfvo type="num" val="3"/>
        <cfvo type="num" val="4"/>
      </iconSet>
    </cfRule>
  </conditionalFormatting>
  <conditionalFormatting sqref="L269:L273">
    <cfRule type="iconSet" priority="3901" dxfId="0">
      <iconSet iconSet="4TrafficLights" showValue="0">
        <cfvo type="percent" val="0"/>
        <cfvo type="num" val="2"/>
        <cfvo type="num" val="3"/>
        <cfvo type="num" val="4"/>
      </iconSet>
    </cfRule>
  </conditionalFormatting>
  <conditionalFormatting sqref="L268 L274">
    <cfRule type="iconSet" priority="3900" dxfId="0">
      <iconSet iconSet="3TrafficLights1" showValue="0">
        <cfvo type="percent" val="0"/>
        <cfvo type="num" val="1"/>
        <cfvo type="num" val="2"/>
      </iconSet>
    </cfRule>
  </conditionalFormatting>
  <conditionalFormatting sqref="K268:K274">
    <cfRule type="iconSet" priority="3890" dxfId="0">
      <iconSet iconSet="4TrafficLights" showValue="0">
        <cfvo type="percent" val="0"/>
        <cfvo type="num" val="2"/>
        <cfvo type="num" val="3"/>
        <cfvo type="num" val="4"/>
      </iconSet>
    </cfRule>
  </conditionalFormatting>
  <conditionalFormatting sqref="L268:L274">
    <cfRule type="iconSet" priority="3889" dxfId="0">
      <iconSet iconSet="4TrafficLights" showValue="0">
        <cfvo type="percent" val="0"/>
        <cfvo type="num" val="2"/>
        <cfvo type="num" val="3"/>
        <cfvo type="num" val="4"/>
      </iconSet>
    </cfRule>
  </conditionalFormatting>
  <conditionalFormatting sqref="K279 K285">
    <cfRule type="iconSet" priority="3888" dxfId="0">
      <iconSet iconSet="3TrafficLights1" showValue="0">
        <cfvo type="percent" val="0"/>
        <cfvo type="num" val="1"/>
        <cfvo type="num" val="2"/>
      </iconSet>
    </cfRule>
  </conditionalFormatting>
  <conditionalFormatting sqref="L279 L285">
    <cfRule type="iconSet" priority="3887" dxfId="0">
      <iconSet iconSet="4TrafficLights" showValue="0">
        <cfvo type="percent" val="0"/>
        <cfvo type="num" val="2"/>
        <cfvo type="num" val="3"/>
        <cfvo type="num" val="4"/>
      </iconSet>
    </cfRule>
  </conditionalFormatting>
  <conditionalFormatting sqref="L280:L284">
    <cfRule type="iconSet" priority="3886" dxfId="0">
      <iconSet iconSet="4TrafficLights" showValue="0">
        <cfvo type="percent" val="0"/>
        <cfvo type="num" val="2"/>
        <cfvo type="num" val="3"/>
        <cfvo type="num" val="4"/>
      </iconSet>
    </cfRule>
  </conditionalFormatting>
  <conditionalFormatting sqref="L279 L285">
    <cfRule type="iconSet" priority="3885" dxfId="0">
      <iconSet iconSet="3TrafficLights1" showValue="0">
        <cfvo type="percent" val="0"/>
        <cfvo type="num" val="1"/>
        <cfvo type="num" val="2"/>
      </iconSet>
    </cfRule>
  </conditionalFormatting>
  <conditionalFormatting sqref="K279:K285">
    <cfRule type="iconSet" priority="3875" dxfId="0">
      <iconSet iconSet="4TrafficLights" showValue="0">
        <cfvo type="percent" val="0"/>
        <cfvo type="num" val="2"/>
        <cfvo type="num" val="3"/>
        <cfvo type="num" val="4"/>
      </iconSet>
    </cfRule>
  </conditionalFormatting>
  <conditionalFormatting sqref="L279:L285">
    <cfRule type="iconSet" priority="3874" dxfId="0">
      <iconSet iconSet="4TrafficLights" showValue="0">
        <cfvo type="percent" val="0"/>
        <cfvo type="num" val="2"/>
        <cfvo type="num" val="3"/>
        <cfvo type="num" val="4"/>
      </iconSet>
    </cfRule>
  </conditionalFormatting>
  <conditionalFormatting sqref="K290 K296">
    <cfRule type="iconSet" priority="3873" dxfId="0">
      <iconSet iconSet="3TrafficLights1" showValue="0">
        <cfvo type="percent" val="0"/>
        <cfvo type="num" val="1"/>
        <cfvo type="num" val="2"/>
      </iconSet>
    </cfRule>
  </conditionalFormatting>
  <conditionalFormatting sqref="L290 L296">
    <cfRule type="iconSet" priority="3872" dxfId="0">
      <iconSet iconSet="4TrafficLights" showValue="0">
        <cfvo type="percent" val="0"/>
        <cfvo type="num" val="2"/>
        <cfvo type="num" val="3"/>
        <cfvo type="num" val="4"/>
      </iconSet>
    </cfRule>
  </conditionalFormatting>
  <conditionalFormatting sqref="L291:L295">
    <cfRule type="iconSet" priority="3871" dxfId="0">
      <iconSet iconSet="4TrafficLights" showValue="0">
        <cfvo type="percent" val="0"/>
        <cfvo type="num" val="2"/>
        <cfvo type="num" val="3"/>
        <cfvo type="num" val="4"/>
      </iconSet>
    </cfRule>
  </conditionalFormatting>
  <conditionalFormatting sqref="L290 L296">
    <cfRule type="iconSet" priority="3870" dxfId="0">
      <iconSet iconSet="3TrafficLights1" showValue="0">
        <cfvo type="percent" val="0"/>
        <cfvo type="num" val="1"/>
        <cfvo type="num" val="2"/>
      </iconSet>
    </cfRule>
  </conditionalFormatting>
  <conditionalFormatting sqref="K290:K296">
    <cfRule type="iconSet" priority="3860" dxfId="0">
      <iconSet iconSet="4TrafficLights" showValue="0">
        <cfvo type="percent" val="0"/>
        <cfvo type="num" val="2"/>
        <cfvo type="num" val="3"/>
        <cfvo type="num" val="4"/>
      </iconSet>
    </cfRule>
  </conditionalFormatting>
  <conditionalFormatting sqref="L290:L296">
    <cfRule type="iconSet" priority="3859" dxfId="0">
      <iconSet iconSet="4TrafficLights" showValue="0">
        <cfvo type="percent" val="0"/>
        <cfvo type="num" val="2"/>
        <cfvo type="num" val="3"/>
        <cfvo type="num" val="4"/>
      </iconSet>
    </cfRule>
  </conditionalFormatting>
  <conditionalFormatting sqref="K301 K307">
    <cfRule type="iconSet" priority="3858" dxfId="0">
      <iconSet iconSet="3TrafficLights1" showValue="0">
        <cfvo type="percent" val="0"/>
        <cfvo type="num" val="1"/>
        <cfvo type="num" val="2"/>
      </iconSet>
    </cfRule>
  </conditionalFormatting>
  <conditionalFormatting sqref="L301 L307">
    <cfRule type="iconSet" priority="3857" dxfId="0">
      <iconSet iconSet="4TrafficLights" showValue="0">
        <cfvo type="percent" val="0"/>
        <cfvo type="num" val="2"/>
        <cfvo type="num" val="3"/>
        <cfvo type="num" val="4"/>
      </iconSet>
    </cfRule>
  </conditionalFormatting>
  <conditionalFormatting sqref="L302:L306">
    <cfRule type="iconSet" priority="3856" dxfId="0">
      <iconSet iconSet="4TrafficLights" showValue="0">
        <cfvo type="percent" val="0"/>
        <cfvo type="num" val="2"/>
        <cfvo type="num" val="3"/>
        <cfvo type="num" val="4"/>
      </iconSet>
    </cfRule>
  </conditionalFormatting>
  <conditionalFormatting sqref="L301 L307">
    <cfRule type="iconSet" priority="3855" dxfId="0">
      <iconSet iconSet="3TrafficLights1" showValue="0">
        <cfvo type="percent" val="0"/>
        <cfvo type="num" val="1"/>
        <cfvo type="num" val="2"/>
      </iconSet>
    </cfRule>
  </conditionalFormatting>
  <conditionalFormatting sqref="K301:K307">
    <cfRule type="iconSet" priority="3845" dxfId="0">
      <iconSet iconSet="4TrafficLights" showValue="0">
        <cfvo type="percent" val="0"/>
        <cfvo type="num" val="2"/>
        <cfvo type="num" val="3"/>
        <cfvo type="num" val="4"/>
      </iconSet>
    </cfRule>
  </conditionalFormatting>
  <conditionalFormatting sqref="L301:L307">
    <cfRule type="iconSet" priority="3844" dxfId="0">
      <iconSet iconSet="4TrafficLights" showValue="0">
        <cfvo type="percent" val="0"/>
        <cfvo type="num" val="2"/>
        <cfvo type="num" val="3"/>
        <cfvo type="num" val="4"/>
      </iconSet>
    </cfRule>
  </conditionalFormatting>
  <conditionalFormatting sqref="K312 K318">
    <cfRule type="iconSet" priority="3843" dxfId="0">
      <iconSet iconSet="3TrafficLights1" showValue="0">
        <cfvo type="percent" val="0"/>
        <cfvo type="num" val="1"/>
        <cfvo type="num" val="2"/>
      </iconSet>
    </cfRule>
  </conditionalFormatting>
  <conditionalFormatting sqref="L312 L318">
    <cfRule type="iconSet" priority="3842" dxfId="0">
      <iconSet iconSet="4TrafficLights" showValue="0">
        <cfvo type="percent" val="0"/>
        <cfvo type="num" val="2"/>
        <cfvo type="num" val="3"/>
        <cfvo type="num" val="4"/>
      </iconSet>
    </cfRule>
  </conditionalFormatting>
  <conditionalFormatting sqref="L313:L317">
    <cfRule type="iconSet" priority="3841" dxfId="0">
      <iconSet iconSet="4TrafficLights" showValue="0">
        <cfvo type="percent" val="0"/>
        <cfvo type="num" val="2"/>
        <cfvo type="num" val="3"/>
        <cfvo type="num" val="4"/>
      </iconSet>
    </cfRule>
  </conditionalFormatting>
  <conditionalFormatting sqref="L312 L318">
    <cfRule type="iconSet" priority="3840" dxfId="0">
      <iconSet iconSet="3TrafficLights1" showValue="0">
        <cfvo type="percent" val="0"/>
        <cfvo type="num" val="1"/>
        <cfvo type="num" val="2"/>
      </iconSet>
    </cfRule>
  </conditionalFormatting>
  <conditionalFormatting sqref="K312:K318">
    <cfRule type="iconSet" priority="3830" dxfId="0">
      <iconSet iconSet="4TrafficLights" showValue="0">
        <cfvo type="percent" val="0"/>
        <cfvo type="num" val="2"/>
        <cfvo type="num" val="3"/>
        <cfvo type="num" val="4"/>
      </iconSet>
    </cfRule>
  </conditionalFormatting>
  <conditionalFormatting sqref="L312:L318">
    <cfRule type="iconSet" priority="3829" dxfId="0">
      <iconSet iconSet="4TrafficLights" showValue="0">
        <cfvo type="percent" val="0"/>
        <cfvo type="num" val="2"/>
        <cfvo type="num" val="3"/>
        <cfvo type="num" val="4"/>
      </iconSet>
    </cfRule>
  </conditionalFormatting>
  <conditionalFormatting sqref="K323 K329">
    <cfRule type="iconSet" priority="3828" dxfId="0">
      <iconSet iconSet="3TrafficLights1" showValue="0">
        <cfvo type="percent" val="0"/>
        <cfvo type="num" val="1"/>
        <cfvo type="num" val="2"/>
      </iconSet>
    </cfRule>
  </conditionalFormatting>
  <conditionalFormatting sqref="L323 L329">
    <cfRule type="iconSet" priority="3827" dxfId="0">
      <iconSet iconSet="4TrafficLights" showValue="0">
        <cfvo type="percent" val="0"/>
        <cfvo type="num" val="2"/>
        <cfvo type="num" val="3"/>
        <cfvo type="num" val="4"/>
      </iconSet>
    </cfRule>
  </conditionalFormatting>
  <conditionalFormatting sqref="L324:L328">
    <cfRule type="iconSet" priority="3826" dxfId="0">
      <iconSet iconSet="4TrafficLights" showValue="0">
        <cfvo type="percent" val="0"/>
        <cfvo type="num" val="2"/>
        <cfvo type="num" val="3"/>
        <cfvo type="num" val="4"/>
      </iconSet>
    </cfRule>
  </conditionalFormatting>
  <conditionalFormatting sqref="L323 L329">
    <cfRule type="iconSet" priority="3825" dxfId="0">
      <iconSet iconSet="3TrafficLights1" showValue="0">
        <cfvo type="percent" val="0"/>
        <cfvo type="num" val="1"/>
        <cfvo type="num" val="2"/>
      </iconSet>
    </cfRule>
  </conditionalFormatting>
  <conditionalFormatting sqref="K323:K329">
    <cfRule type="iconSet" priority="3815" dxfId="0">
      <iconSet iconSet="4TrafficLights" showValue="0">
        <cfvo type="percent" val="0"/>
        <cfvo type="num" val="2"/>
        <cfvo type="num" val="3"/>
        <cfvo type="num" val="4"/>
      </iconSet>
    </cfRule>
  </conditionalFormatting>
  <conditionalFormatting sqref="L323:L329">
    <cfRule type="iconSet" priority="3814" dxfId="0">
      <iconSet iconSet="4TrafficLights" showValue="0">
        <cfvo type="percent" val="0"/>
        <cfvo type="num" val="2"/>
        <cfvo type="num" val="3"/>
        <cfvo type="num" val="4"/>
      </iconSet>
    </cfRule>
  </conditionalFormatting>
  <conditionalFormatting sqref="K334 K340">
    <cfRule type="iconSet" priority="3813" dxfId="0">
      <iconSet iconSet="3TrafficLights1" showValue="0">
        <cfvo type="percent" val="0"/>
        <cfvo type="num" val="1"/>
        <cfvo type="num" val="2"/>
      </iconSet>
    </cfRule>
  </conditionalFormatting>
  <conditionalFormatting sqref="L334 L340">
    <cfRule type="iconSet" priority="3812" dxfId="0">
      <iconSet iconSet="4TrafficLights" showValue="0">
        <cfvo type="percent" val="0"/>
        <cfvo type="num" val="2"/>
        <cfvo type="num" val="3"/>
        <cfvo type="num" val="4"/>
      </iconSet>
    </cfRule>
  </conditionalFormatting>
  <conditionalFormatting sqref="L335:L339">
    <cfRule type="iconSet" priority="3811" dxfId="0">
      <iconSet iconSet="4TrafficLights" showValue="0">
        <cfvo type="percent" val="0"/>
        <cfvo type="num" val="2"/>
        <cfvo type="num" val="3"/>
        <cfvo type="num" val="4"/>
      </iconSet>
    </cfRule>
  </conditionalFormatting>
  <conditionalFormatting sqref="L334 L340">
    <cfRule type="iconSet" priority="3810" dxfId="0">
      <iconSet iconSet="3TrafficLights1" showValue="0">
        <cfvo type="percent" val="0"/>
        <cfvo type="num" val="1"/>
        <cfvo type="num" val="2"/>
      </iconSet>
    </cfRule>
  </conditionalFormatting>
  <conditionalFormatting sqref="K334:K340">
    <cfRule type="iconSet" priority="3800" dxfId="0">
      <iconSet iconSet="4TrafficLights" showValue="0">
        <cfvo type="percent" val="0"/>
        <cfvo type="num" val="2"/>
        <cfvo type="num" val="3"/>
        <cfvo type="num" val="4"/>
      </iconSet>
    </cfRule>
  </conditionalFormatting>
  <conditionalFormatting sqref="L334:L340">
    <cfRule type="iconSet" priority="3799" dxfId="0">
      <iconSet iconSet="4TrafficLights" showValue="0">
        <cfvo type="percent" val="0"/>
        <cfvo type="num" val="2"/>
        <cfvo type="num" val="3"/>
        <cfvo type="num" val="4"/>
      </iconSet>
    </cfRule>
  </conditionalFormatting>
  <conditionalFormatting sqref="K345 K351">
    <cfRule type="iconSet" priority="3798" dxfId="0">
      <iconSet iconSet="3TrafficLights1" showValue="0">
        <cfvo type="percent" val="0"/>
        <cfvo type="num" val="1"/>
        <cfvo type="num" val="2"/>
      </iconSet>
    </cfRule>
  </conditionalFormatting>
  <conditionalFormatting sqref="L345 L351">
    <cfRule type="iconSet" priority="3797" dxfId="0">
      <iconSet iconSet="4TrafficLights" showValue="0">
        <cfvo type="percent" val="0"/>
        <cfvo type="num" val="2"/>
        <cfvo type="num" val="3"/>
        <cfvo type="num" val="4"/>
      </iconSet>
    </cfRule>
  </conditionalFormatting>
  <conditionalFormatting sqref="L346:L350">
    <cfRule type="iconSet" priority="3796" dxfId="0">
      <iconSet iconSet="4TrafficLights" showValue="0">
        <cfvo type="percent" val="0"/>
        <cfvo type="num" val="2"/>
        <cfvo type="num" val="3"/>
        <cfvo type="num" val="4"/>
      </iconSet>
    </cfRule>
  </conditionalFormatting>
  <conditionalFormatting sqref="L345 L351">
    <cfRule type="iconSet" priority="3795" dxfId="0">
      <iconSet iconSet="3TrafficLights1" showValue="0">
        <cfvo type="percent" val="0"/>
        <cfvo type="num" val="1"/>
        <cfvo type="num" val="2"/>
      </iconSet>
    </cfRule>
  </conditionalFormatting>
  <conditionalFormatting sqref="K345:K351">
    <cfRule type="iconSet" priority="3785" dxfId="0">
      <iconSet iconSet="4TrafficLights" showValue="0">
        <cfvo type="percent" val="0"/>
        <cfvo type="num" val="2"/>
        <cfvo type="num" val="3"/>
        <cfvo type="num" val="4"/>
      </iconSet>
    </cfRule>
  </conditionalFormatting>
  <conditionalFormatting sqref="L345:L351">
    <cfRule type="iconSet" priority="3784" dxfId="0">
      <iconSet iconSet="4TrafficLights" showValue="0">
        <cfvo type="percent" val="0"/>
        <cfvo type="num" val="2"/>
        <cfvo type="num" val="3"/>
        <cfvo type="num" val="4"/>
      </iconSet>
    </cfRule>
  </conditionalFormatting>
  <conditionalFormatting sqref="K356 K362">
    <cfRule type="iconSet" priority="3783" dxfId="0">
      <iconSet iconSet="3TrafficLights1" showValue="0">
        <cfvo type="percent" val="0"/>
        <cfvo type="num" val="1"/>
        <cfvo type="num" val="2"/>
      </iconSet>
    </cfRule>
  </conditionalFormatting>
  <conditionalFormatting sqref="L356 L362">
    <cfRule type="iconSet" priority="3782" dxfId="0">
      <iconSet iconSet="4TrafficLights" showValue="0">
        <cfvo type="percent" val="0"/>
        <cfvo type="num" val="2"/>
        <cfvo type="num" val="3"/>
        <cfvo type="num" val="4"/>
      </iconSet>
    </cfRule>
  </conditionalFormatting>
  <conditionalFormatting sqref="L357:L361">
    <cfRule type="iconSet" priority="3781" dxfId="0">
      <iconSet iconSet="4TrafficLights" showValue="0">
        <cfvo type="percent" val="0"/>
        <cfvo type="num" val="2"/>
        <cfvo type="num" val="3"/>
        <cfvo type="num" val="4"/>
      </iconSet>
    </cfRule>
  </conditionalFormatting>
  <conditionalFormatting sqref="L356 L362">
    <cfRule type="iconSet" priority="3780" dxfId="0">
      <iconSet iconSet="3TrafficLights1" showValue="0">
        <cfvo type="percent" val="0"/>
        <cfvo type="num" val="1"/>
        <cfvo type="num" val="2"/>
      </iconSet>
    </cfRule>
  </conditionalFormatting>
  <conditionalFormatting sqref="K356:K362">
    <cfRule type="iconSet" priority="3770" dxfId="0">
      <iconSet iconSet="4TrafficLights" showValue="0">
        <cfvo type="percent" val="0"/>
        <cfvo type="num" val="2"/>
        <cfvo type="num" val="3"/>
        <cfvo type="num" val="4"/>
      </iconSet>
    </cfRule>
  </conditionalFormatting>
  <conditionalFormatting sqref="L356:L362">
    <cfRule type="iconSet" priority="3769" dxfId="0">
      <iconSet iconSet="4TrafficLights" showValue="0">
        <cfvo type="percent" val="0"/>
        <cfvo type="num" val="2"/>
        <cfvo type="num" val="3"/>
        <cfvo type="num" val="4"/>
      </iconSet>
    </cfRule>
  </conditionalFormatting>
  <conditionalFormatting sqref="K367 K373">
    <cfRule type="iconSet" priority="3768" dxfId="0">
      <iconSet iconSet="3TrafficLights1" showValue="0">
        <cfvo type="percent" val="0"/>
        <cfvo type="num" val="1"/>
        <cfvo type="num" val="2"/>
      </iconSet>
    </cfRule>
  </conditionalFormatting>
  <conditionalFormatting sqref="L367 L373">
    <cfRule type="iconSet" priority="3767" dxfId="0">
      <iconSet iconSet="4TrafficLights" showValue="0">
        <cfvo type="percent" val="0"/>
        <cfvo type="num" val="2"/>
        <cfvo type="num" val="3"/>
        <cfvo type="num" val="4"/>
      </iconSet>
    </cfRule>
  </conditionalFormatting>
  <conditionalFormatting sqref="L368:L372">
    <cfRule type="iconSet" priority="3766" dxfId="0">
      <iconSet iconSet="4TrafficLights" showValue="0">
        <cfvo type="percent" val="0"/>
        <cfvo type="num" val="2"/>
        <cfvo type="num" val="3"/>
        <cfvo type="num" val="4"/>
      </iconSet>
    </cfRule>
  </conditionalFormatting>
  <conditionalFormatting sqref="L367 L373">
    <cfRule type="iconSet" priority="3765" dxfId="0">
      <iconSet iconSet="3TrafficLights1" showValue="0">
        <cfvo type="percent" val="0"/>
        <cfvo type="num" val="1"/>
        <cfvo type="num" val="2"/>
      </iconSet>
    </cfRule>
  </conditionalFormatting>
  <conditionalFormatting sqref="K367:K373">
    <cfRule type="iconSet" priority="3755" dxfId="0">
      <iconSet iconSet="4TrafficLights" showValue="0">
        <cfvo type="percent" val="0"/>
        <cfvo type="num" val="2"/>
        <cfvo type="num" val="3"/>
        <cfvo type="num" val="4"/>
      </iconSet>
    </cfRule>
  </conditionalFormatting>
  <conditionalFormatting sqref="L367:L373">
    <cfRule type="iconSet" priority="3754" dxfId="0">
      <iconSet iconSet="4TrafficLights" showValue="0">
        <cfvo type="percent" val="0"/>
        <cfvo type="num" val="2"/>
        <cfvo type="num" val="3"/>
        <cfvo type="num" val="4"/>
      </iconSet>
    </cfRule>
  </conditionalFormatting>
  <conditionalFormatting sqref="K378 K384">
    <cfRule type="iconSet" priority="3753" dxfId="0">
      <iconSet iconSet="3TrafficLights1" showValue="0">
        <cfvo type="percent" val="0"/>
        <cfvo type="num" val="1"/>
        <cfvo type="num" val="2"/>
      </iconSet>
    </cfRule>
  </conditionalFormatting>
  <conditionalFormatting sqref="L378 L384">
    <cfRule type="iconSet" priority="3752" dxfId="0">
      <iconSet iconSet="4TrafficLights" showValue="0">
        <cfvo type="percent" val="0"/>
        <cfvo type="num" val="2"/>
        <cfvo type="num" val="3"/>
        <cfvo type="num" val="4"/>
      </iconSet>
    </cfRule>
  </conditionalFormatting>
  <conditionalFormatting sqref="L379:L383">
    <cfRule type="iconSet" priority="3751" dxfId="0">
      <iconSet iconSet="4TrafficLights" showValue="0">
        <cfvo type="percent" val="0"/>
        <cfvo type="num" val="2"/>
        <cfvo type="num" val="3"/>
        <cfvo type="num" val="4"/>
      </iconSet>
    </cfRule>
  </conditionalFormatting>
  <conditionalFormatting sqref="L378 L384">
    <cfRule type="iconSet" priority="3750" dxfId="0">
      <iconSet iconSet="3TrafficLights1" showValue="0">
        <cfvo type="percent" val="0"/>
        <cfvo type="num" val="1"/>
        <cfvo type="num" val="2"/>
      </iconSet>
    </cfRule>
  </conditionalFormatting>
  <conditionalFormatting sqref="K378:K384">
    <cfRule type="iconSet" priority="3740" dxfId="0">
      <iconSet iconSet="4TrafficLights" showValue="0">
        <cfvo type="percent" val="0"/>
        <cfvo type="num" val="2"/>
        <cfvo type="num" val="3"/>
        <cfvo type="num" val="4"/>
      </iconSet>
    </cfRule>
  </conditionalFormatting>
  <conditionalFormatting sqref="L378:L384">
    <cfRule type="iconSet" priority="3739" dxfId="0">
      <iconSet iconSet="4TrafficLights" showValue="0">
        <cfvo type="percent" val="0"/>
        <cfvo type="num" val="2"/>
        <cfvo type="num" val="3"/>
        <cfvo type="num" val="4"/>
      </iconSet>
    </cfRule>
  </conditionalFormatting>
  <conditionalFormatting sqref="K389 K395">
    <cfRule type="iconSet" priority="3738" dxfId="0">
      <iconSet iconSet="3TrafficLights1" showValue="0">
        <cfvo type="percent" val="0"/>
        <cfvo type="num" val="1"/>
        <cfvo type="num" val="2"/>
      </iconSet>
    </cfRule>
  </conditionalFormatting>
  <conditionalFormatting sqref="L389 L395">
    <cfRule type="iconSet" priority="3737" dxfId="0">
      <iconSet iconSet="4TrafficLights" showValue="0">
        <cfvo type="percent" val="0"/>
        <cfvo type="num" val="2"/>
        <cfvo type="num" val="3"/>
        <cfvo type="num" val="4"/>
      </iconSet>
    </cfRule>
  </conditionalFormatting>
  <conditionalFormatting sqref="L390:L394">
    <cfRule type="iconSet" priority="3736" dxfId="0">
      <iconSet iconSet="4TrafficLights" showValue="0">
        <cfvo type="percent" val="0"/>
        <cfvo type="num" val="2"/>
        <cfvo type="num" val="3"/>
        <cfvo type="num" val="4"/>
      </iconSet>
    </cfRule>
  </conditionalFormatting>
  <conditionalFormatting sqref="L389 L395">
    <cfRule type="iconSet" priority="3735" dxfId="0">
      <iconSet iconSet="3TrafficLights1" showValue="0">
        <cfvo type="percent" val="0"/>
        <cfvo type="num" val="1"/>
        <cfvo type="num" val="2"/>
      </iconSet>
    </cfRule>
  </conditionalFormatting>
  <conditionalFormatting sqref="K389:K395">
    <cfRule type="iconSet" priority="3725" dxfId="0">
      <iconSet iconSet="4TrafficLights" showValue="0">
        <cfvo type="percent" val="0"/>
        <cfvo type="num" val="2"/>
        <cfvo type="num" val="3"/>
        <cfvo type="num" val="4"/>
      </iconSet>
    </cfRule>
  </conditionalFormatting>
  <conditionalFormatting sqref="L389:L395">
    <cfRule type="iconSet" priority="3724" dxfId="0">
      <iconSet iconSet="4TrafficLights" showValue="0">
        <cfvo type="percent" val="0"/>
        <cfvo type="num" val="2"/>
        <cfvo type="num" val="3"/>
        <cfvo type="num" val="4"/>
      </iconSet>
    </cfRule>
  </conditionalFormatting>
  <conditionalFormatting sqref="K400 K406">
    <cfRule type="iconSet" priority="3723" dxfId="0">
      <iconSet iconSet="3TrafficLights1" showValue="0">
        <cfvo type="percent" val="0"/>
        <cfvo type="num" val="1"/>
        <cfvo type="num" val="2"/>
      </iconSet>
    </cfRule>
  </conditionalFormatting>
  <conditionalFormatting sqref="L400 L406">
    <cfRule type="iconSet" priority="3722" dxfId="0">
      <iconSet iconSet="4TrafficLights" showValue="0">
        <cfvo type="percent" val="0"/>
        <cfvo type="num" val="2"/>
        <cfvo type="num" val="3"/>
        <cfvo type="num" val="4"/>
      </iconSet>
    </cfRule>
  </conditionalFormatting>
  <conditionalFormatting sqref="L401:L405">
    <cfRule type="iconSet" priority="3721" dxfId="0">
      <iconSet iconSet="4TrafficLights" showValue="0">
        <cfvo type="percent" val="0"/>
        <cfvo type="num" val="2"/>
        <cfvo type="num" val="3"/>
        <cfvo type="num" val="4"/>
      </iconSet>
    </cfRule>
  </conditionalFormatting>
  <conditionalFormatting sqref="L400 L406">
    <cfRule type="iconSet" priority="3720" dxfId="0">
      <iconSet iconSet="3TrafficLights1" showValue="0">
        <cfvo type="percent" val="0"/>
        <cfvo type="num" val="1"/>
        <cfvo type="num" val="2"/>
      </iconSet>
    </cfRule>
  </conditionalFormatting>
  <conditionalFormatting sqref="K400:K406">
    <cfRule type="iconSet" priority="3710" dxfId="0">
      <iconSet iconSet="4TrafficLights" showValue="0">
        <cfvo type="percent" val="0"/>
        <cfvo type="num" val="2"/>
        <cfvo type="num" val="3"/>
        <cfvo type="num" val="4"/>
      </iconSet>
    </cfRule>
  </conditionalFormatting>
  <conditionalFormatting sqref="L400:L406">
    <cfRule type="iconSet" priority="3709" dxfId="0">
      <iconSet iconSet="4TrafficLights" showValue="0">
        <cfvo type="percent" val="0"/>
        <cfvo type="num" val="2"/>
        <cfvo type="num" val="3"/>
        <cfvo type="num" val="4"/>
      </iconSet>
    </cfRule>
  </conditionalFormatting>
  <conditionalFormatting sqref="K411 K417">
    <cfRule type="iconSet" priority="3708" dxfId="0">
      <iconSet iconSet="3TrafficLights1" showValue="0">
        <cfvo type="percent" val="0"/>
        <cfvo type="num" val="1"/>
        <cfvo type="num" val="2"/>
      </iconSet>
    </cfRule>
  </conditionalFormatting>
  <conditionalFormatting sqref="L411 L417">
    <cfRule type="iconSet" priority="3707" dxfId="0">
      <iconSet iconSet="4TrafficLights" showValue="0">
        <cfvo type="percent" val="0"/>
        <cfvo type="num" val="2"/>
        <cfvo type="num" val="3"/>
        <cfvo type="num" val="4"/>
      </iconSet>
    </cfRule>
  </conditionalFormatting>
  <conditionalFormatting sqref="L412:L416">
    <cfRule type="iconSet" priority="3706" dxfId="0">
      <iconSet iconSet="4TrafficLights" showValue="0">
        <cfvo type="percent" val="0"/>
        <cfvo type="num" val="2"/>
        <cfvo type="num" val="3"/>
        <cfvo type="num" val="4"/>
      </iconSet>
    </cfRule>
  </conditionalFormatting>
  <conditionalFormatting sqref="L411 L417">
    <cfRule type="iconSet" priority="3705" dxfId="0">
      <iconSet iconSet="3TrafficLights1" showValue="0">
        <cfvo type="percent" val="0"/>
        <cfvo type="num" val="1"/>
        <cfvo type="num" val="2"/>
      </iconSet>
    </cfRule>
  </conditionalFormatting>
  <conditionalFormatting sqref="K411:K417">
    <cfRule type="iconSet" priority="3695" dxfId="0">
      <iconSet iconSet="4TrafficLights" showValue="0">
        <cfvo type="percent" val="0"/>
        <cfvo type="num" val="2"/>
        <cfvo type="num" val="3"/>
        <cfvo type="num" val="4"/>
      </iconSet>
    </cfRule>
  </conditionalFormatting>
  <conditionalFormatting sqref="L411:L417">
    <cfRule type="iconSet" priority="3694" dxfId="0">
      <iconSet iconSet="4TrafficLights" showValue="0">
        <cfvo type="percent" val="0"/>
        <cfvo type="num" val="2"/>
        <cfvo type="num" val="3"/>
        <cfvo type="num" val="4"/>
      </iconSet>
    </cfRule>
  </conditionalFormatting>
  <conditionalFormatting sqref="K422 K428">
    <cfRule type="iconSet" priority="3693" dxfId="0">
      <iconSet iconSet="3TrafficLights1" showValue="0">
        <cfvo type="percent" val="0"/>
        <cfvo type="num" val="1"/>
        <cfvo type="num" val="2"/>
      </iconSet>
    </cfRule>
  </conditionalFormatting>
  <conditionalFormatting sqref="L422 L428">
    <cfRule type="iconSet" priority="3692" dxfId="0">
      <iconSet iconSet="4TrafficLights" showValue="0">
        <cfvo type="percent" val="0"/>
        <cfvo type="num" val="2"/>
        <cfvo type="num" val="3"/>
        <cfvo type="num" val="4"/>
      </iconSet>
    </cfRule>
  </conditionalFormatting>
  <conditionalFormatting sqref="L423:L427">
    <cfRule type="iconSet" priority="3691" dxfId="0">
      <iconSet iconSet="4TrafficLights" showValue="0">
        <cfvo type="percent" val="0"/>
        <cfvo type="num" val="2"/>
        <cfvo type="num" val="3"/>
        <cfvo type="num" val="4"/>
      </iconSet>
    </cfRule>
  </conditionalFormatting>
  <conditionalFormatting sqref="L422 L428">
    <cfRule type="iconSet" priority="3690" dxfId="0">
      <iconSet iconSet="3TrafficLights1" showValue="0">
        <cfvo type="percent" val="0"/>
        <cfvo type="num" val="1"/>
        <cfvo type="num" val="2"/>
      </iconSet>
    </cfRule>
  </conditionalFormatting>
  <conditionalFormatting sqref="K422:K428">
    <cfRule type="iconSet" priority="3680" dxfId="0">
      <iconSet iconSet="4TrafficLights" showValue="0">
        <cfvo type="percent" val="0"/>
        <cfvo type="num" val="2"/>
        <cfvo type="num" val="3"/>
        <cfvo type="num" val="4"/>
      </iconSet>
    </cfRule>
  </conditionalFormatting>
  <conditionalFormatting sqref="L422:L428">
    <cfRule type="iconSet" priority="3679" dxfId="0">
      <iconSet iconSet="4TrafficLights" showValue="0">
        <cfvo type="percent" val="0"/>
        <cfvo type="num" val="2"/>
        <cfvo type="num" val="3"/>
        <cfvo type="num" val="4"/>
      </iconSet>
    </cfRule>
  </conditionalFormatting>
  <conditionalFormatting sqref="K433 K439">
    <cfRule type="iconSet" priority="3678" dxfId="0">
      <iconSet iconSet="3TrafficLights1" showValue="0">
        <cfvo type="percent" val="0"/>
        <cfvo type="num" val="1"/>
        <cfvo type="num" val="2"/>
      </iconSet>
    </cfRule>
  </conditionalFormatting>
  <conditionalFormatting sqref="L433 L439">
    <cfRule type="iconSet" priority="3677" dxfId="0">
      <iconSet iconSet="4TrafficLights" showValue="0">
        <cfvo type="percent" val="0"/>
        <cfvo type="num" val="2"/>
        <cfvo type="num" val="3"/>
        <cfvo type="num" val="4"/>
      </iconSet>
    </cfRule>
  </conditionalFormatting>
  <conditionalFormatting sqref="L434:L438">
    <cfRule type="iconSet" priority="3676" dxfId="0">
      <iconSet iconSet="4TrafficLights" showValue="0">
        <cfvo type="percent" val="0"/>
        <cfvo type="num" val="2"/>
        <cfvo type="num" val="3"/>
        <cfvo type="num" val="4"/>
      </iconSet>
    </cfRule>
  </conditionalFormatting>
  <conditionalFormatting sqref="L433 L439">
    <cfRule type="iconSet" priority="3675" dxfId="0">
      <iconSet iconSet="3TrafficLights1" showValue="0">
        <cfvo type="percent" val="0"/>
        <cfvo type="num" val="1"/>
        <cfvo type="num" val="2"/>
      </iconSet>
    </cfRule>
  </conditionalFormatting>
  <conditionalFormatting sqref="K433:K439">
    <cfRule type="iconSet" priority="3665" dxfId="0">
      <iconSet iconSet="4TrafficLights" showValue="0">
        <cfvo type="percent" val="0"/>
        <cfvo type="num" val="2"/>
        <cfvo type="num" val="3"/>
        <cfvo type="num" val="4"/>
      </iconSet>
    </cfRule>
  </conditionalFormatting>
  <conditionalFormatting sqref="L433:L439">
    <cfRule type="iconSet" priority="3664" dxfId="0">
      <iconSet iconSet="4TrafficLights" showValue="0">
        <cfvo type="percent" val="0"/>
        <cfvo type="num" val="2"/>
        <cfvo type="num" val="3"/>
        <cfvo type="num" val="4"/>
      </iconSet>
    </cfRule>
  </conditionalFormatting>
  <conditionalFormatting sqref="K444 K450">
    <cfRule type="iconSet" priority="3663" dxfId="0">
      <iconSet iconSet="3TrafficLights1" showValue="0">
        <cfvo type="percent" val="0"/>
        <cfvo type="num" val="1"/>
        <cfvo type="num" val="2"/>
      </iconSet>
    </cfRule>
  </conditionalFormatting>
  <conditionalFormatting sqref="L444 L450">
    <cfRule type="iconSet" priority="3662" dxfId="0">
      <iconSet iconSet="4TrafficLights" showValue="0">
        <cfvo type="percent" val="0"/>
        <cfvo type="num" val="2"/>
        <cfvo type="num" val="3"/>
        <cfvo type="num" val="4"/>
      </iconSet>
    </cfRule>
  </conditionalFormatting>
  <conditionalFormatting sqref="L445:L449">
    <cfRule type="iconSet" priority="3661" dxfId="0">
      <iconSet iconSet="4TrafficLights" showValue="0">
        <cfvo type="percent" val="0"/>
        <cfvo type="num" val="2"/>
        <cfvo type="num" val="3"/>
        <cfvo type="num" val="4"/>
      </iconSet>
    </cfRule>
  </conditionalFormatting>
  <conditionalFormatting sqref="L444 L450">
    <cfRule type="iconSet" priority="3660" dxfId="0">
      <iconSet iconSet="3TrafficLights1" showValue="0">
        <cfvo type="percent" val="0"/>
        <cfvo type="num" val="1"/>
        <cfvo type="num" val="2"/>
      </iconSet>
    </cfRule>
  </conditionalFormatting>
  <conditionalFormatting sqref="K444:K450">
    <cfRule type="iconSet" priority="3650" dxfId="0">
      <iconSet iconSet="4TrafficLights" showValue="0">
        <cfvo type="percent" val="0"/>
        <cfvo type="num" val="2"/>
        <cfvo type="num" val="3"/>
        <cfvo type="num" val="4"/>
      </iconSet>
    </cfRule>
  </conditionalFormatting>
  <conditionalFormatting sqref="L444:L450">
    <cfRule type="iconSet" priority="3649" dxfId="0">
      <iconSet iconSet="4TrafficLights" showValue="0">
        <cfvo type="percent" val="0"/>
        <cfvo type="num" val="2"/>
        <cfvo type="num" val="3"/>
        <cfvo type="num" val="4"/>
      </iconSet>
    </cfRule>
  </conditionalFormatting>
  <conditionalFormatting sqref="K455 K461">
    <cfRule type="iconSet" priority="3648" dxfId="0">
      <iconSet iconSet="3TrafficLights1" showValue="0">
        <cfvo type="percent" val="0"/>
        <cfvo type="num" val="1"/>
        <cfvo type="num" val="2"/>
      </iconSet>
    </cfRule>
  </conditionalFormatting>
  <conditionalFormatting sqref="L455 L461">
    <cfRule type="iconSet" priority="3647" dxfId="0">
      <iconSet iconSet="4TrafficLights" showValue="0">
        <cfvo type="percent" val="0"/>
        <cfvo type="num" val="2"/>
        <cfvo type="num" val="3"/>
        <cfvo type="num" val="4"/>
      </iconSet>
    </cfRule>
  </conditionalFormatting>
  <conditionalFormatting sqref="L456:L460">
    <cfRule type="iconSet" priority="3646" dxfId="0">
      <iconSet iconSet="4TrafficLights" showValue="0">
        <cfvo type="percent" val="0"/>
        <cfvo type="num" val="2"/>
        <cfvo type="num" val="3"/>
        <cfvo type="num" val="4"/>
      </iconSet>
    </cfRule>
  </conditionalFormatting>
  <conditionalFormatting sqref="L455 L461">
    <cfRule type="iconSet" priority="3645" dxfId="0">
      <iconSet iconSet="3TrafficLights1" showValue="0">
        <cfvo type="percent" val="0"/>
        <cfvo type="num" val="1"/>
        <cfvo type="num" val="2"/>
      </iconSet>
    </cfRule>
  </conditionalFormatting>
  <conditionalFormatting sqref="K455:K461">
    <cfRule type="iconSet" priority="3635" dxfId="0">
      <iconSet iconSet="4TrafficLights" showValue="0">
        <cfvo type="percent" val="0"/>
        <cfvo type="num" val="2"/>
        <cfvo type="num" val="3"/>
        <cfvo type="num" val="4"/>
      </iconSet>
    </cfRule>
  </conditionalFormatting>
  <conditionalFormatting sqref="L455:L461">
    <cfRule type="iconSet" priority="3634" dxfId="0">
      <iconSet iconSet="4TrafficLights" showValue="0">
        <cfvo type="percent" val="0"/>
        <cfvo type="num" val="2"/>
        <cfvo type="num" val="3"/>
        <cfvo type="num" val="4"/>
      </iconSet>
    </cfRule>
  </conditionalFormatting>
  <conditionalFormatting sqref="K466 K472">
    <cfRule type="iconSet" priority="3633" dxfId="0">
      <iconSet iconSet="3TrafficLights1" showValue="0">
        <cfvo type="percent" val="0"/>
        <cfvo type="num" val="1"/>
        <cfvo type="num" val="2"/>
      </iconSet>
    </cfRule>
  </conditionalFormatting>
  <conditionalFormatting sqref="L466 L472">
    <cfRule type="iconSet" priority="3632" dxfId="0">
      <iconSet iconSet="4TrafficLights" showValue="0">
        <cfvo type="percent" val="0"/>
        <cfvo type="num" val="2"/>
        <cfvo type="num" val="3"/>
        <cfvo type="num" val="4"/>
      </iconSet>
    </cfRule>
  </conditionalFormatting>
  <conditionalFormatting sqref="L467:L471">
    <cfRule type="iconSet" priority="3631" dxfId="0">
      <iconSet iconSet="4TrafficLights" showValue="0">
        <cfvo type="percent" val="0"/>
        <cfvo type="num" val="2"/>
        <cfvo type="num" val="3"/>
        <cfvo type="num" val="4"/>
      </iconSet>
    </cfRule>
  </conditionalFormatting>
  <conditionalFormatting sqref="L466 L472">
    <cfRule type="iconSet" priority="3630" dxfId="0">
      <iconSet iconSet="3TrafficLights1" showValue="0">
        <cfvo type="percent" val="0"/>
        <cfvo type="num" val="1"/>
        <cfvo type="num" val="2"/>
      </iconSet>
    </cfRule>
  </conditionalFormatting>
  <conditionalFormatting sqref="K466:K472">
    <cfRule type="iconSet" priority="3620" dxfId="0">
      <iconSet iconSet="4TrafficLights" showValue="0">
        <cfvo type="percent" val="0"/>
        <cfvo type="num" val="2"/>
        <cfvo type="num" val="3"/>
        <cfvo type="num" val="4"/>
      </iconSet>
    </cfRule>
  </conditionalFormatting>
  <conditionalFormatting sqref="L466:L472">
    <cfRule type="iconSet" priority="3619" dxfId="0">
      <iconSet iconSet="4TrafficLights" showValue="0">
        <cfvo type="percent" val="0"/>
        <cfvo type="num" val="2"/>
        <cfvo type="num" val="3"/>
        <cfvo type="num" val="4"/>
      </iconSet>
    </cfRule>
  </conditionalFormatting>
  <conditionalFormatting sqref="K477 K483">
    <cfRule type="iconSet" priority="3618" dxfId="0">
      <iconSet iconSet="3TrafficLights1" showValue="0">
        <cfvo type="percent" val="0"/>
        <cfvo type="num" val="1"/>
        <cfvo type="num" val="2"/>
      </iconSet>
    </cfRule>
  </conditionalFormatting>
  <conditionalFormatting sqref="L477 L483">
    <cfRule type="iconSet" priority="3617" dxfId="0">
      <iconSet iconSet="4TrafficLights" showValue="0">
        <cfvo type="percent" val="0"/>
        <cfvo type="num" val="2"/>
        <cfvo type="num" val="3"/>
        <cfvo type="num" val="4"/>
      </iconSet>
    </cfRule>
  </conditionalFormatting>
  <conditionalFormatting sqref="L478:L482">
    <cfRule type="iconSet" priority="3616" dxfId="0">
      <iconSet iconSet="4TrafficLights" showValue="0">
        <cfvo type="percent" val="0"/>
        <cfvo type="num" val="2"/>
        <cfvo type="num" val="3"/>
        <cfvo type="num" val="4"/>
      </iconSet>
    </cfRule>
  </conditionalFormatting>
  <conditionalFormatting sqref="L477 L483">
    <cfRule type="iconSet" priority="3615" dxfId="0">
      <iconSet iconSet="3TrafficLights1" showValue="0">
        <cfvo type="percent" val="0"/>
        <cfvo type="num" val="1"/>
        <cfvo type="num" val="2"/>
      </iconSet>
    </cfRule>
  </conditionalFormatting>
  <conditionalFormatting sqref="K477:K483">
    <cfRule type="iconSet" priority="3605" dxfId="0">
      <iconSet iconSet="4TrafficLights" showValue="0">
        <cfvo type="percent" val="0"/>
        <cfvo type="num" val="2"/>
        <cfvo type="num" val="3"/>
        <cfvo type="num" val="4"/>
      </iconSet>
    </cfRule>
  </conditionalFormatting>
  <conditionalFormatting sqref="L477:L483">
    <cfRule type="iconSet" priority="3604" dxfId="0">
      <iconSet iconSet="4TrafficLights" showValue="0">
        <cfvo type="percent" val="0"/>
        <cfvo type="num" val="2"/>
        <cfvo type="num" val="3"/>
        <cfvo type="num" val="4"/>
      </iconSet>
    </cfRule>
  </conditionalFormatting>
  <conditionalFormatting sqref="K488 K494">
    <cfRule type="iconSet" priority="3603" dxfId="0">
      <iconSet iconSet="3TrafficLights1" showValue="0">
        <cfvo type="percent" val="0"/>
        <cfvo type="num" val="1"/>
        <cfvo type="num" val="2"/>
      </iconSet>
    </cfRule>
  </conditionalFormatting>
  <conditionalFormatting sqref="L488 L494">
    <cfRule type="iconSet" priority="3602" dxfId="0">
      <iconSet iconSet="4TrafficLights" showValue="0">
        <cfvo type="percent" val="0"/>
        <cfvo type="num" val="2"/>
        <cfvo type="num" val="3"/>
        <cfvo type="num" val="4"/>
      </iconSet>
    </cfRule>
  </conditionalFormatting>
  <conditionalFormatting sqref="L489:L493">
    <cfRule type="iconSet" priority="3601" dxfId="0">
      <iconSet iconSet="4TrafficLights" showValue="0">
        <cfvo type="percent" val="0"/>
        <cfvo type="num" val="2"/>
        <cfvo type="num" val="3"/>
        <cfvo type="num" val="4"/>
      </iconSet>
    </cfRule>
  </conditionalFormatting>
  <conditionalFormatting sqref="L488 L494">
    <cfRule type="iconSet" priority="3600" dxfId="0">
      <iconSet iconSet="3TrafficLights1" showValue="0">
        <cfvo type="percent" val="0"/>
        <cfvo type="num" val="1"/>
        <cfvo type="num" val="2"/>
      </iconSet>
    </cfRule>
  </conditionalFormatting>
  <conditionalFormatting sqref="K488:K494">
    <cfRule type="iconSet" priority="3590" dxfId="0">
      <iconSet iconSet="4TrafficLights" showValue="0">
        <cfvo type="percent" val="0"/>
        <cfvo type="num" val="2"/>
        <cfvo type="num" val="3"/>
        <cfvo type="num" val="4"/>
      </iconSet>
    </cfRule>
  </conditionalFormatting>
  <conditionalFormatting sqref="L488:L494">
    <cfRule type="iconSet" priority="3589" dxfId="0">
      <iconSet iconSet="4TrafficLights" showValue="0">
        <cfvo type="percent" val="0"/>
        <cfvo type="num" val="2"/>
        <cfvo type="num" val="3"/>
        <cfvo type="num" val="4"/>
      </iconSet>
    </cfRule>
  </conditionalFormatting>
  <conditionalFormatting sqref="K499 K505">
    <cfRule type="iconSet" priority="3588" dxfId="0">
      <iconSet iconSet="3TrafficLights1" showValue="0">
        <cfvo type="percent" val="0"/>
        <cfvo type="num" val="1"/>
        <cfvo type="num" val="2"/>
      </iconSet>
    </cfRule>
  </conditionalFormatting>
  <conditionalFormatting sqref="L499 L505">
    <cfRule type="iconSet" priority="3587" dxfId="0">
      <iconSet iconSet="4TrafficLights" showValue="0">
        <cfvo type="percent" val="0"/>
        <cfvo type="num" val="2"/>
        <cfvo type="num" val="3"/>
        <cfvo type="num" val="4"/>
      </iconSet>
    </cfRule>
  </conditionalFormatting>
  <conditionalFormatting sqref="L500:L504">
    <cfRule type="iconSet" priority="3586" dxfId="0">
      <iconSet iconSet="4TrafficLights" showValue="0">
        <cfvo type="percent" val="0"/>
        <cfvo type="num" val="2"/>
        <cfvo type="num" val="3"/>
        <cfvo type="num" val="4"/>
      </iconSet>
    </cfRule>
  </conditionalFormatting>
  <conditionalFormatting sqref="L499 L505">
    <cfRule type="iconSet" priority="3585" dxfId="0">
      <iconSet iconSet="3TrafficLights1" showValue="0">
        <cfvo type="percent" val="0"/>
        <cfvo type="num" val="1"/>
        <cfvo type="num" val="2"/>
      </iconSet>
    </cfRule>
  </conditionalFormatting>
  <conditionalFormatting sqref="K499:K505">
    <cfRule type="iconSet" priority="3575" dxfId="0">
      <iconSet iconSet="4TrafficLights" showValue="0">
        <cfvo type="percent" val="0"/>
        <cfvo type="num" val="2"/>
        <cfvo type="num" val="3"/>
        <cfvo type="num" val="4"/>
      </iconSet>
    </cfRule>
  </conditionalFormatting>
  <conditionalFormatting sqref="L499:L505">
    <cfRule type="iconSet" priority="3574" dxfId="0">
      <iconSet iconSet="4TrafficLights" showValue="0">
        <cfvo type="percent" val="0"/>
        <cfvo type="num" val="2"/>
        <cfvo type="num" val="3"/>
        <cfvo type="num" val="4"/>
      </iconSet>
    </cfRule>
  </conditionalFormatting>
  <conditionalFormatting sqref="K510 K516">
    <cfRule type="iconSet" priority="3573" dxfId="0">
      <iconSet iconSet="3TrafficLights1" showValue="0">
        <cfvo type="percent" val="0"/>
        <cfvo type="num" val="1"/>
        <cfvo type="num" val="2"/>
      </iconSet>
    </cfRule>
  </conditionalFormatting>
  <conditionalFormatting sqref="L510 L516">
    <cfRule type="iconSet" priority="3572" dxfId="0">
      <iconSet iconSet="4TrafficLights" showValue="0">
        <cfvo type="percent" val="0"/>
        <cfvo type="num" val="2"/>
        <cfvo type="num" val="3"/>
        <cfvo type="num" val="4"/>
      </iconSet>
    </cfRule>
  </conditionalFormatting>
  <conditionalFormatting sqref="L511:L515">
    <cfRule type="iconSet" priority="3571" dxfId="0">
      <iconSet iconSet="4TrafficLights" showValue="0">
        <cfvo type="percent" val="0"/>
        <cfvo type="num" val="2"/>
        <cfvo type="num" val="3"/>
        <cfvo type="num" val="4"/>
      </iconSet>
    </cfRule>
  </conditionalFormatting>
  <conditionalFormatting sqref="L510 L516">
    <cfRule type="iconSet" priority="3570" dxfId="0">
      <iconSet iconSet="3TrafficLights1" showValue="0">
        <cfvo type="percent" val="0"/>
        <cfvo type="num" val="1"/>
        <cfvo type="num" val="2"/>
      </iconSet>
    </cfRule>
  </conditionalFormatting>
  <conditionalFormatting sqref="K510:K516">
    <cfRule type="iconSet" priority="3560" dxfId="0">
      <iconSet iconSet="4TrafficLights" showValue="0">
        <cfvo type="percent" val="0"/>
        <cfvo type="num" val="2"/>
        <cfvo type="num" val="3"/>
        <cfvo type="num" val="4"/>
      </iconSet>
    </cfRule>
  </conditionalFormatting>
  <conditionalFormatting sqref="L510:L516">
    <cfRule type="iconSet" priority="3559" dxfId="0">
      <iconSet iconSet="4TrafficLights" showValue="0">
        <cfvo type="percent" val="0"/>
        <cfvo type="num" val="2"/>
        <cfvo type="num" val="3"/>
        <cfvo type="num" val="4"/>
      </iconSet>
    </cfRule>
  </conditionalFormatting>
  <conditionalFormatting sqref="K521 K527">
    <cfRule type="iconSet" priority="3558" dxfId="0">
      <iconSet iconSet="3TrafficLights1" showValue="0">
        <cfvo type="percent" val="0"/>
        <cfvo type="num" val="1"/>
        <cfvo type="num" val="2"/>
      </iconSet>
    </cfRule>
  </conditionalFormatting>
  <conditionalFormatting sqref="L521 L527">
    <cfRule type="iconSet" priority="3557" dxfId="0">
      <iconSet iconSet="4TrafficLights" showValue="0">
        <cfvo type="percent" val="0"/>
        <cfvo type="num" val="2"/>
        <cfvo type="num" val="3"/>
        <cfvo type="num" val="4"/>
      </iconSet>
    </cfRule>
  </conditionalFormatting>
  <conditionalFormatting sqref="L522:L526">
    <cfRule type="iconSet" priority="3556" dxfId="0">
      <iconSet iconSet="4TrafficLights" showValue="0">
        <cfvo type="percent" val="0"/>
        <cfvo type="num" val="2"/>
        <cfvo type="num" val="3"/>
        <cfvo type="num" val="4"/>
      </iconSet>
    </cfRule>
  </conditionalFormatting>
  <conditionalFormatting sqref="L521 L527">
    <cfRule type="iconSet" priority="3555" dxfId="0">
      <iconSet iconSet="3TrafficLights1" showValue="0">
        <cfvo type="percent" val="0"/>
        <cfvo type="num" val="1"/>
        <cfvo type="num" val="2"/>
      </iconSet>
    </cfRule>
  </conditionalFormatting>
  <conditionalFormatting sqref="K521:K527">
    <cfRule type="iconSet" priority="3545" dxfId="0">
      <iconSet iconSet="4TrafficLights" showValue="0">
        <cfvo type="percent" val="0"/>
        <cfvo type="num" val="2"/>
        <cfvo type="num" val="3"/>
        <cfvo type="num" val="4"/>
      </iconSet>
    </cfRule>
  </conditionalFormatting>
  <conditionalFormatting sqref="L521:L527">
    <cfRule type="iconSet" priority="3544" dxfId="0">
      <iconSet iconSet="4TrafficLights" showValue="0">
        <cfvo type="percent" val="0"/>
        <cfvo type="num" val="2"/>
        <cfvo type="num" val="3"/>
        <cfvo type="num" val="4"/>
      </iconSet>
    </cfRule>
  </conditionalFormatting>
  <conditionalFormatting sqref="K532 K538">
    <cfRule type="iconSet" priority="3543" dxfId="0">
      <iconSet iconSet="3TrafficLights1" showValue="0">
        <cfvo type="percent" val="0"/>
        <cfvo type="num" val="1"/>
        <cfvo type="num" val="2"/>
      </iconSet>
    </cfRule>
  </conditionalFormatting>
  <conditionalFormatting sqref="L532 L538">
    <cfRule type="iconSet" priority="3542" dxfId="0">
      <iconSet iconSet="4TrafficLights" showValue="0">
        <cfvo type="percent" val="0"/>
        <cfvo type="num" val="2"/>
        <cfvo type="num" val="3"/>
        <cfvo type="num" val="4"/>
      </iconSet>
    </cfRule>
  </conditionalFormatting>
  <conditionalFormatting sqref="L533:L537">
    <cfRule type="iconSet" priority="3541" dxfId="0">
      <iconSet iconSet="4TrafficLights" showValue="0">
        <cfvo type="percent" val="0"/>
        <cfvo type="num" val="2"/>
        <cfvo type="num" val="3"/>
        <cfvo type="num" val="4"/>
      </iconSet>
    </cfRule>
  </conditionalFormatting>
  <conditionalFormatting sqref="L532 L538">
    <cfRule type="iconSet" priority="3540" dxfId="0">
      <iconSet iconSet="3TrafficLights1" showValue="0">
        <cfvo type="percent" val="0"/>
        <cfvo type="num" val="1"/>
        <cfvo type="num" val="2"/>
      </iconSet>
    </cfRule>
  </conditionalFormatting>
  <conditionalFormatting sqref="K532:K538">
    <cfRule type="iconSet" priority="3530" dxfId="0">
      <iconSet iconSet="4TrafficLights" showValue="0">
        <cfvo type="percent" val="0"/>
        <cfvo type="num" val="2"/>
        <cfvo type="num" val="3"/>
        <cfvo type="num" val="4"/>
      </iconSet>
    </cfRule>
  </conditionalFormatting>
  <conditionalFormatting sqref="L532:L538">
    <cfRule type="iconSet" priority="3529" dxfId="0">
      <iconSet iconSet="4TrafficLights" showValue="0">
        <cfvo type="percent" val="0"/>
        <cfvo type="num" val="2"/>
        <cfvo type="num" val="3"/>
        <cfvo type="num" val="4"/>
      </iconSet>
    </cfRule>
  </conditionalFormatting>
  <conditionalFormatting sqref="K543 K549">
    <cfRule type="iconSet" priority="3528" dxfId="0">
      <iconSet iconSet="3TrafficLights1" showValue="0">
        <cfvo type="percent" val="0"/>
        <cfvo type="num" val="1"/>
        <cfvo type="num" val="2"/>
      </iconSet>
    </cfRule>
  </conditionalFormatting>
  <conditionalFormatting sqref="L543 L549">
    <cfRule type="iconSet" priority="3527" dxfId="0">
      <iconSet iconSet="4TrafficLights" showValue="0">
        <cfvo type="percent" val="0"/>
        <cfvo type="num" val="2"/>
        <cfvo type="num" val="3"/>
        <cfvo type="num" val="4"/>
      </iconSet>
    </cfRule>
  </conditionalFormatting>
  <conditionalFormatting sqref="L544:L548">
    <cfRule type="iconSet" priority="3526" dxfId="0">
      <iconSet iconSet="4TrafficLights" showValue="0">
        <cfvo type="percent" val="0"/>
        <cfvo type="num" val="2"/>
        <cfvo type="num" val="3"/>
        <cfvo type="num" val="4"/>
      </iconSet>
    </cfRule>
  </conditionalFormatting>
  <conditionalFormatting sqref="L543 L549">
    <cfRule type="iconSet" priority="3525" dxfId="0">
      <iconSet iconSet="3TrafficLights1" showValue="0">
        <cfvo type="percent" val="0"/>
        <cfvo type="num" val="1"/>
        <cfvo type="num" val="2"/>
      </iconSet>
    </cfRule>
  </conditionalFormatting>
  <conditionalFormatting sqref="K543:K549">
    <cfRule type="iconSet" priority="3515" dxfId="0">
      <iconSet iconSet="4TrafficLights" showValue="0">
        <cfvo type="percent" val="0"/>
        <cfvo type="num" val="2"/>
        <cfvo type="num" val="3"/>
        <cfvo type="num" val="4"/>
      </iconSet>
    </cfRule>
  </conditionalFormatting>
  <conditionalFormatting sqref="L543:L549">
    <cfRule type="iconSet" priority="3514" dxfId="0">
      <iconSet iconSet="4TrafficLights" showValue="0">
        <cfvo type="percent" val="0"/>
        <cfvo type="num" val="2"/>
        <cfvo type="num" val="3"/>
        <cfvo type="num" val="4"/>
      </iconSet>
    </cfRule>
  </conditionalFormatting>
  <conditionalFormatting sqref="K554 K560">
    <cfRule type="iconSet" priority="3513" dxfId="0">
      <iconSet iconSet="3TrafficLights1" showValue="0">
        <cfvo type="percent" val="0"/>
        <cfvo type="num" val="1"/>
        <cfvo type="num" val="2"/>
      </iconSet>
    </cfRule>
  </conditionalFormatting>
  <conditionalFormatting sqref="L554 L560">
    <cfRule type="iconSet" priority="3512" dxfId="0">
      <iconSet iconSet="4TrafficLights" showValue="0">
        <cfvo type="percent" val="0"/>
        <cfvo type="num" val="2"/>
        <cfvo type="num" val="3"/>
        <cfvo type="num" val="4"/>
      </iconSet>
    </cfRule>
  </conditionalFormatting>
  <conditionalFormatting sqref="L555:L559">
    <cfRule type="iconSet" priority="3511" dxfId="0">
      <iconSet iconSet="4TrafficLights" showValue="0">
        <cfvo type="percent" val="0"/>
        <cfvo type="num" val="2"/>
        <cfvo type="num" val="3"/>
        <cfvo type="num" val="4"/>
      </iconSet>
    </cfRule>
  </conditionalFormatting>
  <conditionalFormatting sqref="L554 L560">
    <cfRule type="iconSet" priority="3510" dxfId="0">
      <iconSet iconSet="3TrafficLights1" showValue="0">
        <cfvo type="percent" val="0"/>
        <cfvo type="num" val="1"/>
        <cfvo type="num" val="2"/>
      </iconSet>
    </cfRule>
  </conditionalFormatting>
  <conditionalFormatting sqref="K554:K560">
    <cfRule type="iconSet" priority="3500" dxfId="0">
      <iconSet iconSet="4TrafficLights" showValue="0">
        <cfvo type="percent" val="0"/>
        <cfvo type="num" val="2"/>
        <cfvo type="num" val="3"/>
        <cfvo type="num" val="4"/>
      </iconSet>
    </cfRule>
  </conditionalFormatting>
  <conditionalFormatting sqref="L554:L560">
    <cfRule type="iconSet" priority="3499" dxfId="0">
      <iconSet iconSet="4TrafficLights" showValue="0">
        <cfvo type="percent" val="0"/>
        <cfvo type="num" val="2"/>
        <cfvo type="num" val="3"/>
        <cfvo type="num" val="4"/>
      </iconSet>
    </cfRule>
  </conditionalFormatting>
  <conditionalFormatting sqref="K565 K571">
    <cfRule type="iconSet" priority="3498" dxfId="0">
      <iconSet iconSet="3TrafficLights1" showValue="0">
        <cfvo type="percent" val="0"/>
        <cfvo type="num" val="1"/>
        <cfvo type="num" val="2"/>
      </iconSet>
    </cfRule>
  </conditionalFormatting>
  <conditionalFormatting sqref="L565 L571">
    <cfRule type="iconSet" priority="3497" dxfId="0">
      <iconSet iconSet="4TrafficLights" showValue="0">
        <cfvo type="percent" val="0"/>
        <cfvo type="num" val="2"/>
        <cfvo type="num" val="3"/>
        <cfvo type="num" val="4"/>
      </iconSet>
    </cfRule>
  </conditionalFormatting>
  <conditionalFormatting sqref="L566:L570">
    <cfRule type="iconSet" priority="3496" dxfId="0">
      <iconSet iconSet="4TrafficLights" showValue="0">
        <cfvo type="percent" val="0"/>
        <cfvo type="num" val="2"/>
        <cfvo type="num" val="3"/>
        <cfvo type="num" val="4"/>
      </iconSet>
    </cfRule>
  </conditionalFormatting>
  <conditionalFormatting sqref="L565 L571">
    <cfRule type="iconSet" priority="3495" dxfId="0">
      <iconSet iconSet="3TrafficLights1" showValue="0">
        <cfvo type="percent" val="0"/>
        <cfvo type="num" val="1"/>
        <cfvo type="num" val="2"/>
      </iconSet>
    </cfRule>
  </conditionalFormatting>
  <conditionalFormatting sqref="K565:K571">
    <cfRule type="iconSet" priority="3485" dxfId="0">
      <iconSet iconSet="4TrafficLights" showValue="0">
        <cfvo type="percent" val="0"/>
        <cfvo type="num" val="2"/>
        <cfvo type="num" val="3"/>
        <cfvo type="num" val="4"/>
      </iconSet>
    </cfRule>
  </conditionalFormatting>
  <conditionalFormatting sqref="L565:L571">
    <cfRule type="iconSet" priority="3484" dxfId="0">
      <iconSet iconSet="4TrafficLights" showValue="0">
        <cfvo type="percent" val="0"/>
        <cfvo type="num" val="2"/>
        <cfvo type="num" val="3"/>
        <cfvo type="num" val="4"/>
      </iconSet>
    </cfRule>
  </conditionalFormatting>
  <conditionalFormatting sqref="K576 K582">
    <cfRule type="iconSet" priority="3483" dxfId="0">
      <iconSet iconSet="3TrafficLights1" showValue="0">
        <cfvo type="percent" val="0"/>
        <cfvo type="num" val="1"/>
        <cfvo type="num" val="2"/>
      </iconSet>
    </cfRule>
  </conditionalFormatting>
  <conditionalFormatting sqref="L576 L582">
    <cfRule type="iconSet" priority="3482" dxfId="0">
      <iconSet iconSet="4TrafficLights" showValue="0">
        <cfvo type="percent" val="0"/>
        <cfvo type="num" val="2"/>
        <cfvo type="num" val="3"/>
        <cfvo type="num" val="4"/>
      </iconSet>
    </cfRule>
  </conditionalFormatting>
  <conditionalFormatting sqref="L577:L581">
    <cfRule type="iconSet" priority="3481" dxfId="0">
      <iconSet iconSet="4TrafficLights" showValue="0">
        <cfvo type="percent" val="0"/>
        <cfvo type="num" val="2"/>
        <cfvo type="num" val="3"/>
        <cfvo type="num" val="4"/>
      </iconSet>
    </cfRule>
  </conditionalFormatting>
  <conditionalFormatting sqref="L576 L582">
    <cfRule type="iconSet" priority="3480" dxfId="0">
      <iconSet iconSet="3TrafficLights1" showValue="0">
        <cfvo type="percent" val="0"/>
        <cfvo type="num" val="1"/>
        <cfvo type="num" val="2"/>
      </iconSet>
    </cfRule>
  </conditionalFormatting>
  <conditionalFormatting sqref="K576:K582">
    <cfRule type="iconSet" priority="3470" dxfId="0">
      <iconSet iconSet="4TrafficLights" showValue="0">
        <cfvo type="percent" val="0"/>
        <cfvo type="num" val="2"/>
        <cfvo type="num" val="3"/>
        <cfvo type="num" val="4"/>
      </iconSet>
    </cfRule>
  </conditionalFormatting>
  <conditionalFormatting sqref="L576:L582">
    <cfRule type="iconSet" priority="3469" dxfId="0">
      <iconSet iconSet="4TrafficLights" showValue="0">
        <cfvo type="percent" val="0"/>
        <cfvo type="num" val="2"/>
        <cfvo type="num" val="3"/>
        <cfvo type="num" val="4"/>
      </iconSet>
    </cfRule>
  </conditionalFormatting>
  <conditionalFormatting sqref="K587 K593">
    <cfRule type="iconSet" priority="3468" dxfId="0">
      <iconSet iconSet="3TrafficLights1" showValue="0">
        <cfvo type="percent" val="0"/>
        <cfvo type="num" val="1"/>
        <cfvo type="num" val="2"/>
      </iconSet>
    </cfRule>
  </conditionalFormatting>
  <conditionalFormatting sqref="L587 L593">
    <cfRule type="iconSet" priority="3467" dxfId="0">
      <iconSet iconSet="4TrafficLights" showValue="0">
        <cfvo type="percent" val="0"/>
        <cfvo type="num" val="2"/>
        <cfvo type="num" val="3"/>
        <cfvo type="num" val="4"/>
      </iconSet>
    </cfRule>
  </conditionalFormatting>
  <conditionalFormatting sqref="L588:L592">
    <cfRule type="iconSet" priority="3466" dxfId="0">
      <iconSet iconSet="4TrafficLights" showValue="0">
        <cfvo type="percent" val="0"/>
        <cfvo type="num" val="2"/>
        <cfvo type="num" val="3"/>
        <cfvo type="num" val="4"/>
      </iconSet>
    </cfRule>
  </conditionalFormatting>
  <conditionalFormatting sqref="L587 L593">
    <cfRule type="iconSet" priority="3465" dxfId="0">
      <iconSet iconSet="3TrafficLights1" showValue="0">
        <cfvo type="percent" val="0"/>
        <cfvo type="num" val="1"/>
        <cfvo type="num" val="2"/>
      </iconSet>
    </cfRule>
  </conditionalFormatting>
  <conditionalFormatting sqref="K587:K593">
    <cfRule type="iconSet" priority="3455" dxfId="0">
      <iconSet iconSet="4TrafficLights" showValue="0">
        <cfvo type="percent" val="0"/>
        <cfvo type="num" val="2"/>
        <cfvo type="num" val="3"/>
        <cfvo type="num" val="4"/>
      </iconSet>
    </cfRule>
  </conditionalFormatting>
  <conditionalFormatting sqref="L587:L593">
    <cfRule type="iconSet" priority="3454" dxfId="0">
      <iconSet iconSet="4TrafficLights" showValue="0">
        <cfvo type="percent" val="0"/>
        <cfvo type="num" val="2"/>
        <cfvo type="num" val="3"/>
        <cfvo type="num" val="4"/>
      </iconSet>
    </cfRule>
  </conditionalFormatting>
  <conditionalFormatting sqref="K26 K37 K48 K59 K70 K81 K92 K103 K114 K125 K235 K345 K455 K565 K136 K147 K158 K169 K180 K191 K202 K213 K224 K246 K257 K268 K279 K290 K301 K312 K323 K334 K356 K367 K378 K389 K400 K411 K422 K433 K444 K466 K477 K488 K499 K510 K521 K532 K543 K554 K576 K587">
    <cfRule type="iconSet" priority="5456" dxfId="0">
      <iconSet iconSet="3TrafficLights1" showValue="0">
        <cfvo type="percent" val="0"/>
        <cfvo type="num" val="1"/>
        <cfvo type="num" val="2"/>
      </iconSet>
    </cfRule>
  </conditionalFormatting>
  <conditionalFormatting sqref="L26 L37 L48 L59 L70 L81 L92 L103 L114 L125 L235 L345 L455 L565 L136 L147 L158 L169 L180 L191 L202 L213 L224 L246 L257 L268 L279 L290 L301 L312 L323 L334 L356 L367 L378 L389 L400 L411 L422 L433 L444 L466 L477 L488 L499 L510 L521 L532 L543 L554 L576 L587">
    <cfRule type="iconSet" priority="5508" dxfId="0">
      <iconSet iconSet="4TrafficLights" showValue="0">
        <cfvo type="percent" val="0"/>
        <cfvo type="num" val="2"/>
        <cfvo type="num" val="3"/>
        <cfvo type="num" val="4"/>
      </iconSet>
    </cfRule>
  </conditionalFormatting>
  <conditionalFormatting sqref="L27:L32 L38:L43 L49:L54 L60:L65 L71:L76 L82:L87 L93:L98 L104:L109 L115:L120 L126:L131 L236:L241 L346:L351 L456:L461 L566:L571 L137:L142 L148:L153 L159:L164 L170:L175 L181:L186 L192:L197 L203:L208 L214:L219 L225:L230 L247:L252 L258:L263 L269:L274 L280:L285 L291:L296 L302:L307 L313:L318 L324:L329 L335:L340 L357:L362 L368:L373 L379:L384 L390:L395 L401:L406 L412:L417 L423:L428 L434:L439 L445:L450 L467:L472 L478:L483 L489:L494 L500:L505 L511:L516 L522:L527 L533:L538 L544:L549 L555:L560 L577:L582 L588:L593">
    <cfRule type="iconSet" priority="5560" dxfId="0">
      <iconSet iconSet="4TrafficLights" showValue="0">
        <cfvo type="percent" val="0"/>
        <cfvo type="num" val="2"/>
        <cfvo type="num" val="3"/>
        <cfvo type="num" val="4"/>
      </iconSet>
    </cfRule>
  </conditionalFormatting>
  <conditionalFormatting sqref="L26 L37 L48 L59 L70 L81 L92 L103 L114 L125 L235 L345 L455 L565 L136 L147 L158 L169 L180 L191 L202 L213 L224 L246 L257 L268 L279 L290 L301 L312 L323 L334 L356 L367 L378 L389 L400 L411 L422 L433 L444 L466 L477 L488 L499 L510 L521 L532 L543 L554 L576 L587">
    <cfRule type="iconSet" priority="5612" dxfId="0">
      <iconSet iconSet="3TrafficLights1" showValue="0">
        <cfvo type="percent" val="0"/>
        <cfvo type="num" val="1"/>
        <cfvo type="num" val="2"/>
      </iconSet>
    </cfRule>
  </conditionalFormatting>
  <conditionalFormatting sqref="K26:K32 K37:K43 K48:K54 K59:K65 K70:K76 K81:K87 K92:K98 K103:K109 K114:K120 K125:K131 K235:K241 K345:K351 K455:K461 K565:K571 K136:K142 K147:K153 K158:K164 K169:K175 K180:K186 K191:K197 K202:K208 K213:K219 K224:K230 K246:K252 K257:K263 K268:K274 K279:K285 K290:K296 K301:K307 K312:K318 K323:K329 K334:K340 K356:K362 K367:K373 K378:K384 K389:K395 K400:K406 K411:K417 K422:K428 K433:K439 K444:K450 K466:K472 K477:K483 K488:K494 K499:K505 K510:K516 K521:K527 K532:K538 K543:K549 K554:K560 K576:K582 K587:K593">
    <cfRule type="iconSet" priority="5664" dxfId="0">
      <iconSet iconSet="4TrafficLights" showValue="0">
        <cfvo type="percent" val="0"/>
        <cfvo type="num" val="2"/>
        <cfvo type="num" val="3"/>
        <cfvo type="num" val="4"/>
      </iconSet>
    </cfRule>
  </conditionalFormatting>
  <conditionalFormatting sqref="L26:L32 L37:L43 L48:L54 L59:L65 L70:L76 L81:L87 L92:L98 L103:L109 L114:L120 L125:L131 L235:L241 L345:L351 L455:L461 L565:L571 L136:L142 L147:L153 L158:L164 L169:L175 L180:L186 L191:L197 L202:L208 L213:L219 L224:L230 L246:L252 L257:L263 L268:L274 L279:L285 L290:L296 L301:L307 L312:L318 L323:L329 L334:L340 L356:L362 L367:L373 L378:L384 L389:L395 L400:L406 L411:L417 L422:L428 L433:L439 L444:L450 L466:L472 L477:L483 L488:L494 L499:L505 L510:L516 L521:L527 L532:L538 L543:L549 L554:L560 L576:L582 L587:L593">
    <cfRule type="iconSet" priority="5716" dxfId="0">
      <iconSet iconSet="4TrafficLights" showValue="0">
        <cfvo type="percent" val="0"/>
        <cfvo type="num" val="2"/>
        <cfvo type="num" val="3"/>
        <cfvo type="num" val="4"/>
      </iconSet>
    </cfRule>
  </conditionalFormatting>
  <conditionalFormatting sqref="H4">
    <cfRule type="colorScale" priority="321" dxfId="0">
      <colorScale>
        <cfvo type="num" val="70"/>
        <cfvo type="num" val="170"/>
        <cfvo type="num" val="250"/>
        <color rgb="FF00B050"/>
        <color rgb="FFFFFF00"/>
        <color rgb="FFFF0000"/>
      </colorScale>
    </cfRule>
  </conditionalFormatting>
  <conditionalFormatting sqref="H15">
    <cfRule type="colorScale" priority="320" dxfId="0">
      <colorScale>
        <cfvo type="num" val="70"/>
        <cfvo type="num" val="170"/>
        <cfvo type="num" val="250"/>
        <color rgb="FF00B050"/>
        <color rgb="FFFFFF00"/>
        <color rgb="FFFF0000"/>
      </colorScale>
    </cfRule>
  </conditionalFormatting>
  <conditionalFormatting sqref="H26">
    <cfRule type="colorScale" priority="319" dxfId="0">
      <colorScale>
        <cfvo type="num" val="70"/>
        <cfvo type="num" val="170"/>
        <cfvo type="num" val="250"/>
        <color rgb="FF00B050"/>
        <color rgb="FFFFFF00"/>
        <color rgb="FFFF0000"/>
      </colorScale>
    </cfRule>
  </conditionalFormatting>
  <conditionalFormatting sqref="H37">
    <cfRule type="colorScale" priority="318" dxfId="0">
      <colorScale>
        <cfvo type="num" val="70"/>
        <cfvo type="num" val="170"/>
        <cfvo type="num" val="250"/>
        <color rgb="FF00B050"/>
        <color rgb="FFFFFF00"/>
        <color rgb="FFFF0000"/>
      </colorScale>
    </cfRule>
  </conditionalFormatting>
  <conditionalFormatting sqref="H48">
    <cfRule type="colorScale" priority="317" dxfId="0">
      <colorScale>
        <cfvo type="num" val="70"/>
        <cfvo type="num" val="170"/>
        <cfvo type="num" val="250"/>
        <color rgb="FF00B050"/>
        <color rgb="FFFFFF00"/>
        <color rgb="FFFF0000"/>
      </colorScale>
    </cfRule>
  </conditionalFormatting>
  <conditionalFormatting sqref="H59">
    <cfRule type="colorScale" priority="316" dxfId="0">
      <colorScale>
        <cfvo type="num" val="70"/>
        <cfvo type="num" val="170"/>
        <cfvo type="num" val="250"/>
        <color rgb="FF00B050"/>
        <color rgb="FFFFFF00"/>
        <color rgb="FFFF0000"/>
      </colorScale>
    </cfRule>
  </conditionalFormatting>
  <conditionalFormatting sqref="H70">
    <cfRule type="colorScale" priority="315" dxfId="0">
      <colorScale>
        <cfvo type="num" val="70"/>
        <cfvo type="num" val="170"/>
        <cfvo type="num" val="250"/>
        <color rgb="FF00B050"/>
        <color rgb="FFFFFF00"/>
        <color rgb="FFFF0000"/>
      </colorScale>
    </cfRule>
  </conditionalFormatting>
  <conditionalFormatting sqref="H81">
    <cfRule type="colorScale" priority="314" dxfId="0">
      <colorScale>
        <cfvo type="num" val="70"/>
        <cfvo type="num" val="170"/>
        <cfvo type="num" val="250"/>
        <color rgb="FF00B050"/>
        <color rgb="FFFFFF00"/>
        <color rgb="FFFF0000"/>
      </colorScale>
    </cfRule>
  </conditionalFormatting>
  <conditionalFormatting sqref="H92">
    <cfRule type="colorScale" priority="313" dxfId="0">
      <colorScale>
        <cfvo type="num" val="70"/>
        <cfvo type="num" val="170"/>
        <cfvo type="num" val="250"/>
        <color rgb="FF00B050"/>
        <color rgb="FFFFFF00"/>
        <color rgb="FFFF0000"/>
      </colorScale>
    </cfRule>
  </conditionalFormatting>
  <conditionalFormatting sqref="H103">
    <cfRule type="colorScale" priority="312" dxfId="0">
      <colorScale>
        <cfvo type="num" val="70"/>
        <cfvo type="num" val="170"/>
        <cfvo type="num" val="250"/>
        <color rgb="FF00B050"/>
        <color rgb="FFFFFF00"/>
        <color rgb="FFFF0000"/>
      </colorScale>
    </cfRule>
  </conditionalFormatting>
  <conditionalFormatting sqref="H114">
    <cfRule type="colorScale" priority="311" dxfId="0">
      <colorScale>
        <cfvo type="num" val="70"/>
        <cfvo type="num" val="170"/>
        <cfvo type="num" val="250"/>
        <color rgb="FF00B050"/>
        <color rgb="FFFFFF00"/>
        <color rgb="FFFF0000"/>
      </colorScale>
    </cfRule>
  </conditionalFormatting>
  <conditionalFormatting sqref="H125">
    <cfRule type="colorScale" priority="310" dxfId="0">
      <colorScale>
        <cfvo type="num" val="70"/>
        <cfvo type="num" val="170"/>
        <cfvo type="num" val="250"/>
        <color rgb="FF00B050"/>
        <color rgb="FFFFFF00"/>
        <color rgb="FFFF0000"/>
      </colorScale>
    </cfRule>
  </conditionalFormatting>
  <conditionalFormatting sqref="H136">
    <cfRule type="colorScale" priority="309" dxfId="0">
      <colorScale>
        <cfvo type="num" val="70"/>
        <cfvo type="num" val="170"/>
        <cfvo type="num" val="250"/>
        <color rgb="FF00B050"/>
        <color rgb="FFFFFF00"/>
        <color rgb="FFFF0000"/>
      </colorScale>
    </cfRule>
  </conditionalFormatting>
  <conditionalFormatting sqref="H147">
    <cfRule type="colorScale" priority="308" dxfId="0">
      <colorScale>
        <cfvo type="num" val="70"/>
        <cfvo type="num" val="170"/>
        <cfvo type="num" val="250"/>
        <color rgb="FF00B050"/>
        <color rgb="FFFFFF00"/>
        <color rgb="FFFF0000"/>
      </colorScale>
    </cfRule>
  </conditionalFormatting>
  <conditionalFormatting sqref="H158">
    <cfRule type="colorScale" priority="307" dxfId="0">
      <colorScale>
        <cfvo type="num" val="70"/>
        <cfvo type="num" val="170"/>
        <cfvo type="num" val="250"/>
        <color rgb="FF00B050"/>
        <color rgb="FFFFFF00"/>
        <color rgb="FFFF0000"/>
      </colorScale>
    </cfRule>
  </conditionalFormatting>
  <conditionalFormatting sqref="H169">
    <cfRule type="colorScale" priority="306" dxfId="0">
      <colorScale>
        <cfvo type="num" val="70"/>
        <cfvo type="num" val="170"/>
        <cfvo type="num" val="250"/>
        <color rgb="FF00B050"/>
        <color rgb="FFFFFF00"/>
        <color rgb="FFFF0000"/>
      </colorScale>
    </cfRule>
  </conditionalFormatting>
  <conditionalFormatting sqref="H180">
    <cfRule type="colorScale" priority="305" dxfId="0">
      <colorScale>
        <cfvo type="num" val="70"/>
        <cfvo type="num" val="170"/>
        <cfvo type="num" val="250"/>
        <color rgb="FF00B050"/>
        <color rgb="FFFFFF00"/>
        <color rgb="FFFF0000"/>
      </colorScale>
    </cfRule>
  </conditionalFormatting>
  <conditionalFormatting sqref="H191">
    <cfRule type="colorScale" priority="304" dxfId="0">
      <colorScale>
        <cfvo type="num" val="70"/>
        <cfvo type="num" val="170"/>
        <cfvo type="num" val="250"/>
        <color rgb="FF00B050"/>
        <color rgb="FFFFFF00"/>
        <color rgb="FFFF0000"/>
      </colorScale>
    </cfRule>
  </conditionalFormatting>
  <conditionalFormatting sqref="H202">
    <cfRule type="colorScale" priority="303" dxfId="0">
      <colorScale>
        <cfvo type="num" val="70"/>
        <cfvo type="num" val="170"/>
        <cfvo type="num" val="250"/>
        <color rgb="FF00B050"/>
        <color rgb="FFFFFF00"/>
        <color rgb="FFFF0000"/>
      </colorScale>
    </cfRule>
  </conditionalFormatting>
  <conditionalFormatting sqref="H213">
    <cfRule type="colorScale" priority="302" dxfId="0">
      <colorScale>
        <cfvo type="num" val="70"/>
        <cfvo type="num" val="170"/>
        <cfvo type="num" val="250"/>
        <color rgb="FF00B050"/>
        <color rgb="FFFFFF00"/>
        <color rgb="FFFF0000"/>
      </colorScale>
    </cfRule>
  </conditionalFormatting>
  <conditionalFormatting sqref="H224">
    <cfRule type="colorScale" priority="301" dxfId="0">
      <colorScale>
        <cfvo type="num" val="70"/>
        <cfvo type="num" val="170"/>
        <cfvo type="num" val="250"/>
        <color rgb="FF00B050"/>
        <color rgb="FFFFFF00"/>
        <color rgb="FFFF0000"/>
      </colorScale>
    </cfRule>
  </conditionalFormatting>
  <conditionalFormatting sqref="H235">
    <cfRule type="colorScale" priority="300" dxfId="0">
      <colorScale>
        <cfvo type="num" val="70"/>
        <cfvo type="num" val="170"/>
        <cfvo type="num" val="250"/>
        <color rgb="FF00B050"/>
        <color rgb="FFFFFF00"/>
        <color rgb="FFFF0000"/>
      </colorScale>
    </cfRule>
  </conditionalFormatting>
  <conditionalFormatting sqref="H246">
    <cfRule type="colorScale" priority="299" dxfId="0">
      <colorScale>
        <cfvo type="num" val="70"/>
        <cfvo type="num" val="170"/>
        <cfvo type="num" val="250"/>
        <color rgb="FF00B050"/>
        <color rgb="FFFFFF00"/>
        <color rgb="FFFF0000"/>
      </colorScale>
    </cfRule>
  </conditionalFormatting>
  <conditionalFormatting sqref="H257">
    <cfRule type="colorScale" priority="298" dxfId="0">
      <colorScale>
        <cfvo type="num" val="70"/>
        <cfvo type="num" val="170"/>
        <cfvo type="num" val="250"/>
        <color rgb="FF00B050"/>
        <color rgb="FFFFFF00"/>
        <color rgb="FFFF0000"/>
      </colorScale>
    </cfRule>
  </conditionalFormatting>
  <conditionalFormatting sqref="H268">
    <cfRule type="colorScale" priority="297" dxfId="0">
      <colorScale>
        <cfvo type="num" val="70"/>
        <cfvo type="num" val="170"/>
        <cfvo type="num" val="250"/>
        <color rgb="FF00B050"/>
        <color rgb="FFFFFF00"/>
        <color rgb="FFFF0000"/>
      </colorScale>
    </cfRule>
  </conditionalFormatting>
  <conditionalFormatting sqref="H279">
    <cfRule type="colorScale" priority="296" dxfId="0">
      <colorScale>
        <cfvo type="num" val="70"/>
        <cfvo type="num" val="170"/>
        <cfvo type="num" val="250"/>
        <color rgb="FF00B050"/>
        <color rgb="FFFFFF00"/>
        <color rgb="FFFF0000"/>
      </colorScale>
    </cfRule>
  </conditionalFormatting>
  <conditionalFormatting sqref="H290">
    <cfRule type="colorScale" priority="295" dxfId="0">
      <colorScale>
        <cfvo type="num" val="70"/>
        <cfvo type="num" val="170"/>
        <cfvo type="num" val="250"/>
        <color rgb="FF00B050"/>
        <color rgb="FFFFFF00"/>
        <color rgb="FFFF0000"/>
      </colorScale>
    </cfRule>
  </conditionalFormatting>
  <conditionalFormatting sqref="H301">
    <cfRule type="colorScale" priority="294" dxfId="0">
      <colorScale>
        <cfvo type="num" val="70"/>
        <cfvo type="num" val="170"/>
        <cfvo type="num" val="250"/>
        <color rgb="FF00B050"/>
        <color rgb="FFFFFF00"/>
        <color rgb="FFFF0000"/>
      </colorScale>
    </cfRule>
  </conditionalFormatting>
  <conditionalFormatting sqref="H312">
    <cfRule type="colorScale" priority="293" dxfId="0">
      <colorScale>
        <cfvo type="num" val="70"/>
        <cfvo type="num" val="170"/>
        <cfvo type="num" val="250"/>
        <color rgb="FF00B050"/>
        <color rgb="FFFFFF00"/>
        <color rgb="FFFF0000"/>
      </colorScale>
    </cfRule>
  </conditionalFormatting>
  <conditionalFormatting sqref="H323">
    <cfRule type="colorScale" priority="292" dxfId="0">
      <colorScale>
        <cfvo type="num" val="70"/>
        <cfvo type="num" val="170"/>
        <cfvo type="num" val="250"/>
        <color rgb="FF00B050"/>
        <color rgb="FFFFFF00"/>
        <color rgb="FFFF0000"/>
      </colorScale>
    </cfRule>
  </conditionalFormatting>
  <conditionalFormatting sqref="H334">
    <cfRule type="colorScale" priority="291" dxfId="0">
      <colorScale>
        <cfvo type="num" val="70"/>
        <cfvo type="num" val="170"/>
        <cfvo type="num" val="250"/>
        <color rgb="FF00B050"/>
        <color rgb="FFFFFF00"/>
        <color rgb="FFFF0000"/>
      </colorScale>
    </cfRule>
  </conditionalFormatting>
  <conditionalFormatting sqref="H345">
    <cfRule type="colorScale" priority="290" dxfId="0">
      <colorScale>
        <cfvo type="num" val="70"/>
        <cfvo type="num" val="170"/>
        <cfvo type="num" val="250"/>
        <color rgb="FF00B050"/>
        <color rgb="FFFFFF00"/>
        <color rgb="FFFF0000"/>
      </colorScale>
    </cfRule>
  </conditionalFormatting>
  <conditionalFormatting sqref="H356">
    <cfRule type="colorScale" priority="289" dxfId="0">
      <colorScale>
        <cfvo type="num" val="70"/>
        <cfvo type="num" val="170"/>
        <cfvo type="num" val="250"/>
        <color rgb="FF00B050"/>
        <color rgb="FFFFFF00"/>
        <color rgb="FFFF0000"/>
      </colorScale>
    </cfRule>
  </conditionalFormatting>
  <conditionalFormatting sqref="H367">
    <cfRule type="colorScale" priority="288" dxfId="0">
      <colorScale>
        <cfvo type="num" val="70"/>
        <cfvo type="num" val="170"/>
        <cfvo type="num" val="250"/>
        <color rgb="FF00B050"/>
        <color rgb="FFFFFF00"/>
        <color rgb="FFFF0000"/>
      </colorScale>
    </cfRule>
  </conditionalFormatting>
  <conditionalFormatting sqref="H378">
    <cfRule type="colorScale" priority="287" dxfId="0">
      <colorScale>
        <cfvo type="num" val="70"/>
        <cfvo type="num" val="170"/>
        <cfvo type="num" val="250"/>
        <color rgb="FF00B050"/>
        <color rgb="FFFFFF00"/>
        <color rgb="FFFF0000"/>
      </colorScale>
    </cfRule>
  </conditionalFormatting>
  <conditionalFormatting sqref="H389">
    <cfRule type="colorScale" priority="286" dxfId="0">
      <colorScale>
        <cfvo type="num" val="70"/>
        <cfvo type="num" val="170"/>
        <cfvo type="num" val="250"/>
        <color rgb="FF00B050"/>
        <color rgb="FFFFFF00"/>
        <color rgb="FFFF0000"/>
      </colorScale>
    </cfRule>
  </conditionalFormatting>
  <conditionalFormatting sqref="H400">
    <cfRule type="colorScale" priority="285" dxfId="0">
      <colorScale>
        <cfvo type="num" val="70"/>
        <cfvo type="num" val="170"/>
        <cfvo type="num" val="250"/>
        <color rgb="FF00B050"/>
        <color rgb="FFFFFF00"/>
        <color rgb="FFFF0000"/>
      </colorScale>
    </cfRule>
  </conditionalFormatting>
  <conditionalFormatting sqref="H411">
    <cfRule type="colorScale" priority="284" dxfId="0">
      <colorScale>
        <cfvo type="num" val="70"/>
        <cfvo type="num" val="170"/>
        <cfvo type="num" val="250"/>
        <color rgb="FF00B050"/>
        <color rgb="FFFFFF00"/>
        <color rgb="FFFF0000"/>
      </colorScale>
    </cfRule>
  </conditionalFormatting>
  <conditionalFormatting sqref="H422">
    <cfRule type="colorScale" priority="283" dxfId="0">
      <colorScale>
        <cfvo type="num" val="70"/>
        <cfvo type="num" val="170"/>
        <cfvo type="num" val="250"/>
        <color rgb="FF00B050"/>
        <color rgb="FFFFFF00"/>
        <color rgb="FFFF0000"/>
      </colorScale>
    </cfRule>
  </conditionalFormatting>
  <conditionalFormatting sqref="H433">
    <cfRule type="colorScale" priority="282" dxfId="0">
      <colorScale>
        <cfvo type="num" val="70"/>
        <cfvo type="num" val="170"/>
        <cfvo type="num" val="250"/>
        <color rgb="FF00B050"/>
        <color rgb="FFFFFF00"/>
        <color rgb="FFFF0000"/>
      </colorScale>
    </cfRule>
  </conditionalFormatting>
  <conditionalFormatting sqref="H444">
    <cfRule type="colorScale" priority="281" dxfId="0">
      <colorScale>
        <cfvo type="num" val="70"/>
        <cfvo type="num" val="170"/>
        <cfvo type="num" val="250"/>
        <color rgb="FF00B050"/>
        <color rgb="FFFFFF00"/>
        <color rgb="FFFF0000"/>
      </colorScale>
    </cfRule>
  </conditionalFormatting>
  <conditionalFormatting sqref="H455">
    <cfRule type="colorScale" priority="280" dxfId="0">
      <colorScale>
        <cfvo type="num" val="70"/>
        <cfvo type="num" val="170"/>
        <cfvo type="num" val="250"/>
        <color rgb="FF00B050"/>
        <color rgb="FFFFFF00"/>
        <color rgb="FFFF0000"/>
      </colorScale>
    </cfRule>
  </conditionalFormatting>
  <conditionalFormatting sqref="H466">
    <cfRule type="colorScale" priority="279" dxfId="0">
      <colorScale>
        <cfvo type="num" val="70"/>
        <cfvo type="num" val="170"/>
        <cfvo type="num" val="250"/>
        <color rgb="FF00B050"/>
        <color rgb="FFFFFF00"/>
        <color rgb="FFFF0000"/>
      </colorScale>
    </cfRule>
  </conditionalFormatting>
  <conditionalFormatting sqref="H477">
    <cfRule type="colorScale" priority="278" dxfId="0">
      <colorScale>
        <cfvo type="num" val="70"/>
        <cfvo type="num" val="170"/>
        <cfvo type="num" val="250"/>
        <color rgb="FF00B050"/>
        <color rgb="FFFFFF00"/>
        <color rgb="FFFF0000"/>
      </colorScale>
    </cfRule>
  </conditionalFormatting>
  <conditionalFormatting sqref="H488">
    <cfRule type="colorScale" priority="277" dxfId="0">
      <colorScale>
        <cfvo type="num" val="70"/>
        <cfvo type="num" val="170"/>
        <cfvo type="num" val="250"/>
        <color rgb="FF00B050"/>
        <color rgb="FFFFFF00"/>
        <color rgb="FFFF0000"/>
      </colorScale>
    </cfRule>
  </conditionalFormatting>
  <conditionalFormatting sqref="H499">
    <cfRule type="colorScale" priority="276" dxfId="0">
      <colorScale>
        <cfvo type="num" val="70"/>
        <cfvo type="num" val="170"/>
        <cfvo type="num" val="250"/>
        <color rgb="FF00B050"/>
        <color rgb="FFFFFF00"/>
        <color rgb="FFFF0000"/>
      </colorScale>
    </cfRule>
  </conditionalFormatting>
  <conditionalFormatting sqref="H510">
    <cfRule type="colorScale" priority="275" dxfId="0">
      <colorScale>
        <cfvo type="num" val="70"/>
        <cfvo type="num" val="170"/>
        <cfvo type="num" val="250"/>
        <color rgb="FF00B050"/>
        <color rgb="FFFFFF00"/>
        <color rgb="FFFF0000"/>
      </colorScale>
    </cfRule>
  </conditionalFormatting>
  <conditionalFormatting sqref="H521">
    <cfRule type="colorScale" priority="274" dxfId="0">
      <colorScale>
        <cfvo type="num" val="70"/>
        <cfvo type="num" val="170"/>
        <cfvo type="num" val="250"/>
        <color rgb="FF00B050"/>
        <color rgb="FFFFFF00"/>
        <color rgb="FFFF0000"/>
      </colorScale>
    </cfRule>
  </conditionalFormatting>
  <conditionalFormatting sqref="H532">
    <cfRule type="colorScale" priority="273" dxfId="0">
      <colorScale>
        <cfvo type="num" val="70"/>
        <cfvo type="num" val="170"/>
        <cfvo type="num" val="250"/>
        <color rgb="FF00B050"/>
        <color rgb="FFFFFF00"/>
        <color rgb="FFFF0000"/>
      </colorScale>
    </cfRule>
  </conditionalFormatting>
  <conditionalFormatting sqref="H543">
    <cfRule type="colorScale" priority="272" dxfId="0">
      <colorScale>
        <cfvo type="num" val="70"/>
        <cfvo type="num" val="170"/>
        <cfvo type="num" val="250"/>
        <color rgb="FF00B050"/>
        <color rgb="FFFFFF00"/>
        <color rgb="FFFF0000"/>
      </colorScale>
    </cfRule>
  </conditionalFormatting>
  <conditionalFormatting sqref="H554">
    <cfRule type="colorScale" priority="271" dxfId="0">
      <colorScale>
        <cfvo type="num" val="70"/>
        <cfvo type="num" val="170"/>
        <cfvo type="num" val="250"/>
        <color rgb="FF00B050"/>
        <color rgb="FFFFFF00"/>
        <color rgb="FFFF0000"/>
      </colorScale>
    </cfRule>
  </conditionalFormatting>
  <conditionalFormatting sqref="H565">
    <cfRule type="colorScale" priority="270" dxfId="0">
      <colorScale>
        <cfvo type="num" val="70"/>
        <cfvo type="num" val="170"/>
        <cfvo type="num" val="250"/>
        <color rgb="FF00B050"/>
        <color rgb="FFFFFF00"/>
        <color rgb="FFFF0000"/>
      </colorScale>
    </cfRule>
  </conditionalFormatting>
  <conditionalFormatting sqref="H576">
    <cfRule type="colorScale" priority="269" dxfId="0">
      <colorScale>
        <cfvo type="num" val="70"/>
        <cfvo type="num" val="170"/>
        <cfvo type="num" val="250"/>
        <color rgb="FF00B050"/>
        <color rgb="FFFFFF00"/>
        <color rgb="FFFF0000"/>
      </colorScale>
    </cfRule>
  </conditionalFormatting>
  <conditionalFormatting sqref="H587">
    <cfRule type="colorScale" priority="268" dxfId="0">
      <colorScale>
        <cfvo type="num" val="70"/>
        <cfvo type="num" val="170"/>
        <cfvo type="num" val="250"/>
        <color rgb="FF00B050"/>
        <color rgb="FFFFFF00"/>
        <color rgb="FFFF0000"/>
      </colorScale>
    </cfRule>
  </conditionalFormatting>
  <conditionalFormatting sqref="H4:H10">
    <cfRule type="colorScale" priority="267" dxfId="0">
      <colorScale>
        <cfvo type="num" val="0"/>
        <cfvo type="percentile" val="50"/>
        <cfvo type="num" val="10"/>
        <color rgb="FF00B050"/>
        <color rgb="FFFFFF00"/>
        <color rgb="FFFF0000"/>
      </colorScale>
    </cfRule>
  </conditionalFormatting>
  <conditionalFormatting sqref="H4">
    <cfRule type="colorScale" priority="266" dxfId="0">
      <colorScale>
        <cfvo type="num" val="70"/>
        <cfvo type="num" val="170"/>
        <cfvo type="num" val="250"/>
        <color rgb="FF00B050"/>
        <color rgb="FFFFFF00"/>
        <color rgb="FFFF0000"/>
      </colorScale>
    </cfRule>
  </conditionalFormatting>
  <conditionalFormatting sqref="H5:H10">
    <cfRule type="colorScale" priority="265" dxfId="0">
      <colorScale>
        <cfvo type="num" val="70"/>
        <cfvo type="num" val="170"/>
        <cfvo type="num" val="250"/>
        <color rgb="FF00B050"/>
        <color rgb="FFFFFF00"/>
        <color rgb="FFFF0000"/>
      </colorScale>
    </cfRule>
  </conditionalFormatting>
  <conditionalFormatting sqref="H5:H10">
    <cfRule type="colorScale" priority="264" dxfId="0">
      <colorScale>
        <cfvo type="num" val="70"/>
        <cfvo type="num" val="170"/>
        <cfvo type="num" val="250"/>
        <color rgb="FF00B050"/>
        <color rgb="FFFFFF00"/>
        <color rgb="FFFF0000"/>
      </colorScale>
    </cfRule>
  </conditionalFormatting>
  <conditionalFormatting sqref="H15">
    <cfRule type="colorScale" priority="263" dxfId="0">
      <colorScale>
        <cfvo type="num" val="70"/>
        <cfvo type="num" val="170"/>
        <cfvo type="num" val="250"/>
        <color rgb="FF00B050"/>
        <color rgb="FFFFFF00"/>
        <color rgb="FFFF0000"/>
      </colorScale>
    </cfRule>
  </conditionalFormatting>
  <conditionalFormatting sqref="H15:H21">
    <cfRule type="colorScale" priority="262" dxfId="0">
      <colorScale>
        <cfvo type="num" val="0"/>
        <cfvo type="percentile" val="50"/>
        <cfvo type="num" val="10"/>
        <color rgb="FF00B050"/>
        <color rgb="FFFFFF00"/>
        <color rgb="FFFF0000"/>
      </colorScale>
    </cfRule>
  </conditionalFormatting>
  <conditionalFormatting sqref="H15">
    <cfRule type="colorScale" priority="261" dxfId="0">
      <colorScale>
        <cfvo type="num" val="70"/>
        <cfvo type="num" val="170"/>
        <cfvo type="num" val="250"/>
        <color rgb="FF00B050"/>
        <color rgb="FFFFFF00"/>
        <color rgb="FFFF0000"/>
      </colorScale>
    </cfRule>
  </conditionalFormatting>
  <conditionalFormatting sqref="H16:H21">
    <cfRule type="colorScale" priority="260" dxfId="0">
      <colorScale>
        <cfvo type="num" val="70"/>
        <cfvo type="num" val="170"/>
        <cfvo type="num" val="250"/>
        <color rgb="FF00B050"/>
        <color rgb="FFFFFF00"/>
        <color rgb="FFFF0000"/>
      </colorScale>
    </cfRule>
  </conditionalFormatting>
  <conditionalFormatting sqref="H16:H21">
    <cfRule type="colorScale" priority="259" dxfId="0">
      <colorScale>
        <cfvo type="num" val="70"/>
        <cfvo type="num" val="170"/>
        <cfvo type="num" val="250"/>
        <color rgb="FF00B050"/>
        <color rgb="FFFFFF00"/>
        <color rgb="FFFF0000"/>
      </colorScale>
    </cfRule>
  </conditionalFormatting>
  <conditionalFormatting sqref="H26">
    <cfRule type="colorScale" priority="258" dxfId="0">
      <colorScale>
        <cfvo type="num" val="70"/>
        <cfvo type="num" val="170"/>
        <cfvo type="num" val="250"/>
        <color rgb="FF00B050"/>
        <color rgb="FFFFFF00"/>
        <color rgb="FFFF0000"/>
      </colorScale>
    </cfRule>
  </conditionalFormatting>
  <conditionalFormatting sqref="H26:H32">
    <cfRule type="colorScale" priority="257" dxfId="0">
      <colorScale>
        <cfvo type="num" val="0"/>
        <cfvo type="percentile" val="50"/>
        <cfvo type="num" val="10"/>
        <color rgb="FF00B050"/>
        <color rgb="FFFFFF00"/>
        <color rgb="FFFF0000"/>
      </colorScale>
    </cfRule>
  </conditionalFormatting>
  <conditionalFormatting sqref="H26">
    <cfRule type="colorScale" priority="256" dxfId="0">
      <colorScale>
        <cfvo type="num" val="70"/>
        <cfvo type="num" val="170"/>
        <cfvo type="num" val="250"/>
        <color rgb="FF00B050"/>
        <color rgb="FFFFFF00"/>
        <color rgb="FFFF0000"/>
      </colorScale>
    </cfRule>
  </conditionalFormatting>
  <conditionalFormatting sqref="H27:H32">
    <cfRule type="colorScale" priority="255" dxfId="0">
      <colorScale>
        <cfvo type="num" val="70"/>
        <cfvo type="num" val="170"/>
        <cfvo type="num" val="250"/>
        <color rgb="FF00B050"/>
        <color rgb="FFFFFF00"/>
        <color rgb="FFFF0000"/>
      </colorScale>
    </cfRule>
  </conditionalFormatting>
  <conditionalFormatting sqref="H27:H32">
    <cfRule type="colorScale" priority="254" dxfId="0">
      <colorScale>
        <cfvo type="num" val="70"/>
        <cfvo type="num" val="170"/>
        <cfvo type="num" val="250"/>
        <color rgb="FF00B050"/>
        <color rgb="FFFFFF00"/>
        <color rgb="FFFF0000"/>
      </colorScale>
    </cfRule>
  </conditionalFormatting>
  <conditionalFormatting sqref="H37">
    <cfRule type="colorScale" priority="253" dxfId="0">
      <colorScale>
        <cfvo type="num" val="70"/>
        <cfvo type="num" val="170"/>
        <cfvo type="num" val="250"/>
        <color rgb="FF00B050"/>
        <color rgb="FFFFFF00"/>
        <color rgb="FFFF0000"/>
      </colorScale>
    </cfRule>
  </conditionalFormatting>
  <conditionalFormatting sqref="H37:H43">
    <cfRule type="colorScale" priority="252" dxfId="0">
      <colorScale>
        <cfvo type="num" val="0"/>
        <cfvo type="percentile" val="50"/>
        <cfvo type="num" val="10"/>
        <color rgb="FF00B050"/>
        <color rgb="FFFFFF00"/>
        <color rgb="FFFF0000"/>
      </colorScale>
    </cfRule>
  </conditionalFormatting>
  <conditionalFormatting sqref="H37">
    <cfRule type="colorScale" priority="251" dxfId="0">
      <colorScale>
        <cfvo type="num" val="70"/>
        <cfvo type="num" val="170"/>
        <cfvo type="num" val="250"/>
        <color rgb="FF00B050"/>
        <color rgb="FFFFFF00"/>
        <color rgb="FFFF0000"/>
      </colorScale>
    </cfRule>
  </conditionalFormatting>
  <conditionalFormatting sqref="H38:H43">
    <cfRule type="colorScale" priority="250" dxfId="0">
      <colorScale>
        <cfvo type="num" val="70"/>
        <cfvo type="num" val="170"/>
        <cfvo type="num" val="250"/>
        <color rgb="FF00B050"/>
        <color rgb="FFFFFF00"/>
        <color rgb="FFFF0000"/>
      </colorScale>
    </cfRule>
  </conditionalFormatting>
  <conditionalFormatting sqref="H38:H43">
    <cfRule type="colorScale" priority="249" dxfId="0">
      <colorScale>
        <cfvo type="num" val="70"/>
        <cfvo type="num" val="170"/>
        <cfvo type="num" val="250"/>
        <color rgb="FF00B050"/>
        <color rgb="FFFFFF00"/>
        <color rgb="FFFF0000"/>
      </colorScale>
    </cfRule>
  </conditionalFormatting>
  <conditionalFormatting sqref="H48">
    <cfRule type="colorScale" priority="248" dxfId="0">
      <colorScale>
        <cfvo type="num" val="70"/>
        <cfvo type="num" val="170"/>
        <cfvo type="num" val="250"/>
        <color rgb="FF00B050"/>
        <color rgb="FFFFFF00"/>
        <color rgb="FFFF0000"/>
      </colorScale>
    </cfRule>
  </conditionalFormatting>
  <conditionalFormatting sqref="H48:H54">
    <cfRule type="colorScale" priority="247" dxfId="0">
      <colorScale>
        <cfvo type="num" val="0"/>
        <cfvo type="percentile" val="50"/>
        <cfvo type="num" val="10"/>
        <color rgb="FF00B050"/>
        <color rgb="FFFFFF00"/>
        <color rgb="FFFF0000"/>
      </colorScale>
    </cfRule>
  </conditionalFormatting>
  <conditionalFormatting sqref="H48">
    <cfRule type="colorScale" priority="246" dxfId="0">
      <colorScale>
        <cfvo type="num" val="70"/>
        <cfvo type="num" val="170"/>
        <cfvo type="num" val="250"/>
        <color rgb="FF00B050"/>
        <color rgb="FFFFFF00"/>
        <color rgb="FFFF0000"/>
      </colorScale>
    </cfRule>
  </conditionalFormatting>
  <conditionalFormatting sqref="H49:H54">
    <cfRule type="colorScale" priority="245" dxfId="0">
      <colorScale>
        <cfvo type="num" val="70"/>
        <cfvo type="num" val="170"/>
        <cfvo type="num" val="250"/>
        <color rgb="FF00B050"/>
        <color rgb="FFFFFF00"/>
        <color rgb="FFFF0000"/>
      </colorScale>
    </cfRule>
  </conditionalFormatting>
  <conditionalFormatting sqref="H49:H54">
    <cfRule type="colorScale" priority="244" dxfId="0">
      <colorScale>
        <cfvo type="num" val="70"/>
        <cfvo type="num" val="170"/>
        <cfvo type="num" val="250"/>
        <color rgb="FF00B050"/>
        <color rgb="FFFFFF00"/>
        <color rgb="FFFF0000"/>
      </colorScale>
    </cfRule>
  </conditionalFormatting>
  <conditionalFormatting sqref="H59">
    <cfRule type="colorScale" priority="243" dxfId="0">
      <colorScale>
        <cfvo type="num" val="70"/>
        <cfvo type="num" val="170"/>
        <cfvo type="num" val="250"/>
        <color rgb="FF00B050"/>
        <color rgb="FFFFFF00"/>
        <color rgb="FFFF0000"/>
      </colorScale>
    </cfRule>
  </conditionalFormatting>
  <conditionalFormatting sqref="H59:H65">
    <cfRule type="colorScale" priority="242" dxfId="0">
      <colorScale>
        <cfvo type="num" val="0"/>
        <cfvo type="percentile" val="50"/>
        <cfvo type="num" val="10"/>
        <color rgb="FF00B050"/>
        <color rgb="FFFFFF00"/>
        <color rgb="FFFF0000"/>
      </colorScale>
    </cfRule>
  </conditionalFormatting>
  <conditionalFormatting sqref="H59">
    <cfRule type="colorScale" priority="241" dxfId="0">
      <colorScale>
        <cfvo type="num" val="70"/>
        <cfvo type="num" val="170"/>
        <cfvo type="num" val="250"/>
        <color rgb="FF00B050"/>
        <color rgb="FFFFFF00"/>
        <color rgb="FFFF0000"/>
      </colorScale>
    </cfRule>
  </conditionalFormatting>
  <conditionalFormatting sqref="H60:H65">
    <cfRule type="colorScale" priority="240" dxfId="0">
      <colorScale>
        <cfvo type="num" val="70"/>
        <cfvo type="num" val="170"/>
        <cfvo type="num" val="250"/>
        <color rgb="FF00B050"/>
        <color rgb="FFFFFF00"/>
        <color rgb="FFFF0000"/>
      </colorScale>
    </cfRule>
  </conditionalFormatting>
  <conditionalFormatting sqref="H60:H65">
    <cfRule type="colorScale" priority="239" dxfId="0">
      <colorScale>
        <cfvo type="num" val="70"/>
        <cfvo type="num" val="170"/>
        <cfvo type="num" val="250"/>
        <color rgb="FF00B050"/>
        <color rgb="FFFFFF00"/>
        <color rgb="FFFF0000"/>
      </colorScale>
    </cfRule>
  </conditionalFormatting>
  <conditionalFormatting sqref="H70">
    <cfRule type="colorScale" priority="238" dxfId="0">
      <colorScale>
        <cfvo type="num" val="70"/>
        <cfvo type="num" val="170"/>
        <cfvo type="num" val="250"/>
        <color rgb="FF00B050"/>
        <color rgb="FFFFFF00"/>
        <color rgb="FFFF0000"/>
      </colorScale>
    </cfRule>
  </conditionalFormatting>
  <conditionalFormatting sqref="H70:H76">
    <cfRule type="colorScale" priority="237" dxfId="0">
      <colorScale>
        <cfvo type="num" val="0"/>
        <cfvo type="percentile" val="50"/>
        <cfvo type="num" val="10"/>
        <color rgb="FF00B050"/>
        <color rgb="FFFFFF00"/>
        <color rgb="FFFF0000"/>
      </colorScale>
    </cfRule>
  </conditionalFormatting>
  <conditionalFormatting sqref="H70">
    <cfRule type="colorScale" priority="236" dxfId="0">
      <colorScale>
        <cfvo type="num" val="70"/>
        <cfvo type="num" val="170"/>
        <cfvo type="num" val="250"/>
        <color rgb="FF00B050"/>
        <color rgb="FFFFFF00"/>
        <color rgb="FFFF0000"/>
      </colorScale>
    </cfRule>
  </conditionalFormatting>
  <conditionalFormatting sqref="H71:H76">
    <cfRule type="colorScale" priority="235" dxfId="0">
      <colorScale>
        <cfvo type="num" val="70"/>
        <cfvo type="num" val="170"/>
        <cfvo type="num" val="250"/>
        <color rgb="FF00B050"/>
        <color rgb="FFFFFF00"/>
        <color rgb="FFFF0000"/>
      </colorScale>
    </cfRule>
  </conditionalFormatting>
  <conditionalFormatting sqref="H71:H76">
    <cfRule type="colorScale" priority="234" dxfId="0">
      <colorScale>
        <cfvo type="num" val="70"/>
        <cfvo type="num" val="170"/>
        <cfvo type="num" val="250"/>
        <color rgb="FF00B050"/>
        <color rgb="FFFFFF00"/>
        <color rgb="FFFF0000"/>
      </colorScale>
    </cfRule>
  </conditionalFormatting>
  <conditionalFormatting sqref="H81">
    <cfRule type="colorScale" priority="233" dxfId="0">
      <colorScale>
        <cfvo type="num" val="70"/>
        <cfvo type="num" val="170"/>
        <cfvo type="num" val="250"/>
        <color rgb="FF00B050"/>
        <color rgb="FFFFFF00"/>
        <color rgb="FFFF0000"/>
      </colorScale>
    </cfRule>
  </conditionalFormatting>
  <conditionalFormatting sqref="H81:H87">
    <cfRule type="colorScale" priority="232" dxfId="0">
      <colorScale>
        <cfvo type="num" val="0"/>
        <cfvo type="percentile" val="50"/>
        <cfvo type="num" val="10"/>
        <color rgb="FF00B050"/>
        <color rgb="FFFFFF00"/>
        <color rgb="FFFF0000"/>
      </colorScale>
    </cfRule>
  </conditionalFormatting>
  <conditionalFormatting sqref="H81">
    <cfRule type="colorScale" priority="231" dxfId="0">
      <colorScale>
        <cfvo type="num" val="70"/>
        <cfvo type="num" val="170"/>
        <cfvo type="num" val="250"/>
        <color rgb="FF00B050"/>
        <color rgb="FFFFFF00"/>
        <color rgb="FFFF0000"/>
      </colorScale>
    </cfRule>
  </conditionalFormatting>
  <conditionalFormatting sqref="H82:H87">
    <cfRule type="colorScale" priority="230" dxfId="0">
      <colorScale>
        <cfvo type="num" val="70"/>
        <cfvo type="num" val="170"/>
        <cfvo type="num" val="250"/>
        <color rgb="FF00B050"/>
        <color rgb="FFFFFF00"/>
        <color rgb="FFFF0000"/>
      </colorScale>
    </cfRule>
  </conditionalFormatting>
  <conditionalFormatting sqref="H82:H87">
    <cfRule type="colorScale" priority="229" dxfId="0">
      <colorScale>
        <cfvo type="num" val="70"/>
        <cfvo type="num" val="170"/>
        <cfvo type="num" val="250"/>
        <color rgb="FF00B050"/>
        <color rgb="FFFFFF00"/>
        <color rgb="FFFF0000"/>
      </colorScale>
    </cfRule>
  </conditionalFormatting>
  <conditionalFormatting sqref="H92">
    <cfRule type="colorScale" priority="228" dxfId="0">
      <colorScale>
        <cfvo type="num" val="70"/>
        <cfvo type="num" val="170"/>
        <cfvo type="num" val="250"/>
        <color rgb="FF00B050"/>
        <color rgb="FFFFFF00"/>
        <color rgb="FFFF0000"/>
      </colorScale>
    </cfRule>
  </conditionalFormatting>
  <conditionalFormatting sqref="H92:H98">
    <cfRule type="colorScale" priority="227" dxfId="0">
      <colorScale>
        <cfvo type="num" val="0"/>
        <cfvo type="percentile" val="50"/>
        <cfvo type="num" val="10"/>
        <color rgb="FF00B050"/>
        <color rgb="FFFFFF00"/>
        <color rgb="FFFF0000"/>
      </colorScale>
    </cfRule>
  </conditionalFormatting>
  <conditionalFormatting sqref="H92">
    <cfRule type="colorScale" priority="226" dxfId="0">
      <colorScale>
        <cfvo type="num" val="70"/>
        <cfvo type="num" val="170"/>
        <cfvo type="num" val="250"/>
        <color rgb="FF00B050"/>
        <color rgb="FFFFFF00"/>
        <color rgb="FFFF0000"/>
      </colorScale>
    </cfRule>
  </conditionalFormatting>
  <conditionalFormatting sqref="H93:H98">
    <cfRule type="colorScale" priority="225" dxfId="0">
      <colorScale>
        <cfvo type="num" val="70"/>
        <cfvo type="num" val="170"/>
        <cfvo type="num" val="250"/>
        <color rgb="FF00B050"/>
        <color rgb="FFFFFF00"/>
        <color rgb="FFFF0000"/>
      </colorScale>
    </cfRule>
  </conditionalFormatting>
  <conditionalFormatting sqref="H93:H98">
    <cfRule type="colorScale" priority="224" dxfId="0">
      <colorScale>
        <cfvo type="num" val="70"/>
        <cfvo type="num" val="170"/>
        <cfvo type="num" val="250"/>
        <color rgb="FF00B050"/>
        <color rgb="FFFFFF00"/>
        <color rgb="FFFF0000"/>
      </colorScale>
    </cfRule>
  </conditionalFormatting>
  <conditionalFormatting sqref="H103">
    <cfRule type="colorScale" priority="223" dxfId="0">
      <colorScale>
        <cfvo type="num" val="70"/>
        <cfvo type="num" val="170"/>
        <cfvo type="num" val="250"/>
        <color rgb="FF00B050"/>
        <color rgb="FFFFFF00"/>
        <color rgb="FFFF0000"/>
      </colorScale>
    </cfRule>
  </conditionalFormatting>
  <conditionalFormatting sqref="H103:H109">
    <cfRule type="colorScale" priority="222" dxfId="0">
      <colorScale>
        <cfvo type="num" val="0"/>
        <cfvo type="percentile" val="50"/>
        <cfvo type="num" val="10"/>
        <color rgb="FF00B050"/>
        <color rgb="FFFFFF00"/>
        <color rgb="FFFF0000"/>
      </colorScale>
    </cfRule>
  </conditionalFormatting>
  <conditionalFormatting sqref="H103">
    <cfRule type="colorScale" priority="221" dxfId="0">
      <colorScale>
        <cfvo type="num" val="70"/>
        <cfvo type="num" val="170"/>
        <cfvo type="num" val="250"/>
        <color rgb="FF00B050"/>
        <color rgb="FFFFFF00"/>
        <color rgb="FFFF0000"/>
      </colorScale>
    </cfRule>
  </conditionalFormatting>
  <conditionalFormatting sqref="H104:H109">
    <cfRule type="colorScale" priority="220" dxfId="0">
      <colorScale>
        <cfvo type="num" val="70"/>
        <cfvo type="num" val="170"/>
        <cfvo type="num" val="250"/>
        <color rgb="FF00B050"/>
        <color rgb="FFFFFF00"/>
        <color rgb="FFFF0000"/>
      </colorScale>
    </cfRule>
  </conditionalFormatting>
  <conditionalFormatting sqref="H104:H109">
    <cfRule type="colorScale" priority="219" dxfId="0">
      <colorScale>
        <cfvo type="num" val="70"/>
        <cfvo type="num" val="170"/>
        <cfvo type="num" val="250"/>
        <color rgb="FF00B050"/>
        <color rgb="FFFFFF00"/>
        <color rgb="FFFF0000"/>
      </colorScale>
    </cfRule>
  </conditionalFormatting>
  <conditionalFormatting sqref="H114">
    <cfRule type="colorScale" priority="218" dxfId="0">
      <colorScale>
        <cfvo type="num" val="70"/>
        <cfvo type="num" val="170"/>
        <cfvo type="num" val="250"/>
        <color rgb="FF00B050"/>
        <color rgb="FFFFFF00"/>
        <color rgb="FFFF0000"/>
      </colorScale>
    </cfRule>
  </conditionalFormatting>
  <conditionalFormatting sqref="H114:H120">
    <cfRule type="colorScale" priority="217" dxfId="0">
      <colorScale>
        <cfvo type="num" val="0"/>
        <cfvo type="percentile" val="50"/>
        <cfvo type="num" val="10"/>
        <color rgb="FF00B050"/>
        <color rgb="FFFFFF00"/>
        <color rgb="FFFF0000"/>
      </colorScale>
    </cfRule>
  </conditionalFormatting>
  <conditionalFormatting sqref="H114">
    <cfRule type="colorScale" priority="216" dxfId="0">
      <colorScale>
        <cfvo type="num" val="70"/>
        <cfvo type="num" val="170"/>
        <cfvo type="num" val="250"/>
        <color rgb="FF00B050"/>
        <color rgb="FFFFFF00"/>
        <color rgb="FFFF0000"/>
      </colorScale>
    </cfRule>
  </conditionalFormatting>
  <conditionalFormatting sqref="H115:H120">
    <cfRule type="colorScale" priority="215" dxfId="0">
      <colorScale>
        <cfvo type="num" val="70"/>
        <cfvo type="num" val="170"/>
        <cfvo type="num" val="250"/>
        <color rgb="FF00B050"/>
        <color rgb="FFFFFF00"/>
        <color rgb="FFFF0000"/>
      </colorScale>
    </cfRule>
  </conditionalFormatting>
  <conditionalFormatting sqref="H115:H120">
    <cfRule type="colorScale" priority="214" dxfId="0">
      <colorScale>
        <cfvo type="num" val="70"/>
        <cfvo type="num" val="170"/>
        <cfvo type="num" val="250"/>
        <color rgb="FF00B050"/>
        <color rgb="FFFFFF00"/>
        <color rgb="FFFF0000"/>
      </colorScale>
    </cfRule>
  </conditionalFormatting>
  <conditionalFormatting sqref="H125">
    <cfRule type="colorScale" priority="213" dxfId="0">
      <colorScale>
        <cfvo type="num" val="70"/>
        <cfvo type="num" val="170"/>
        <cfvo type="num" val="250"/>
        <color rgb="FF00B050"/>
        <color rgb="FFFFFF00"/>
        <color rgb="FFFF0000"/>
      </colorScale>
    </cfRule>
  </conditionalFormatting>
  <conditionalFormatting sqref="H125:H131">
    <cfRule type="colorScale" priority="212" dxfId="0">
      <colorScale>
        <cfvo type="num" val="0"/>
        <cfvo type="percentile" val="50"/>
        <cfvo type="num" val="10"/>
        <color rgb="FF00B050"/>
        <color rgb="FFFFFF00"/>
        <color rgb="FFFF0000"/>
      </colorScale>
    </cfRule>
  </conditionalFormatting>
  <conditionalFormatting sqref="H125">
    <cfRule type="colorScale" priority="211" dxfId="0">
      <colorScale>
        <cfvo type="num" val="70"/>
        <cfvo type="num" val="170"/>
        <cfvo type="num" val="250"/>
        <color rgb="FF00B050"/>
        <color rgb="FFFFFF00"/>
        <color rgb="FFFF0000"/>
      </colorScale>
    </cfRule>
  </conditionalFormatting>
  <conditionalFormatting sqref="H126:H131">
    <cfRule type="colorScale" priority="210" dxfId="0">
      <colorScale>
        <cfvo type="num" val="70"/>
        <cfvo type="num" val="170"/>
        <cfvo type="num" val="250"/>
        <color rgb="FF00B050"/>
        <color rgb="FFFFFF00"/>
        <color rgb="FFFF0000"/>
      </colorScale>
    </cfRule>
  </conditionalFormatting>
  <conditionalFormatting sqref="H126:H131">
    <cfRule type="colorScale" priority="209" dxfId="0">
      <colorScale>
        <cfvo type="num" val="70"/>
        <cfvo type="num" val="170"/>
        <cfvo type="num" val="250"/>
        <color rgb="FF00B050"/>
        <color rgb="FFFFFF00"/>
        <color rgb="FFFF0000"/>
      </colorScale>
    </cfRule>
  </conditionalFormatting>
  <conditionalFormatting sqref="H136">
    <cfRule type="colorScale" priority="208" dxfId="0">
      <colorScale>
        <cfvo type="num" val="70"/>
        <cfvo type="num" val="170"/>
        <cfvo type="num" val="250"/>
        <color rgb="FF00B050"/>
        <color rgb="FFFFFF00"/>
        <color rgb="FFFF0000"/>
      </colorScale>
    </cfRule>
  </conditionalFormatting>
  <conditionalFormatting sqref="H136:H142">
    <cfRule type="colorScale" priority="207" dxfId="0">
      <colorScale>
        <cfvo type="num" val="0"/>
        <cfvo type="percentile" val="50"/>
        <cfvo type="num" val="10"/>
        <color rgb="FF00B050"/>
        <color rgb="FFFFFF00"/>
        <color rgb="FFFF0000"/>
      </colorScale>
    </cfRule>
  </conditionalFormatting>
  <conditionalFormatting sqref="H136">
    <cfRule type="colorScale" priority="206" dxfId="0">
      <colorScale>
        <cfvo type="num" val="70"/>
        <cfvo type="num" val="170"/>
        <cfvo type="num" val="250"/>
        <color rgb="FF00B050"/>
        <color rgb="FFFFFF00"/>
        <color rgb="FFFF0000"/>
      </colorScale>
    </cfRule>
  </conditionalFormatting>
  <conditionalFormatting sqref="H137:H142">
    <cfRule type="colorScale" priority="205" dxfId="0">
      <colorScale>
        <cfvo type="num" val="70"/>
        <cfvo type="num" val="170"/>
        <cfvo type="num" val="250"/>
        <color rgb="FF00B050"/>
        <color rgb="FFFFFF00"/>
        <color rgb="FFFF0000"/>
      </colorScale>
    </cfRule>
  </conditionalFormatting>
  <conditionalFormatting sqref="H137:H142">
    <cfRule type="colorScale" priority="204" dxfId="0">
      <colorScale>
        <cfvo type="num" val="70"/>
        <cfvo type="num" val="170"/>
        <cfvo type="num" val="250"/>
        <color rgb="FF00B050"/>
        <color rgb="FFFFFF00"/>
        <color rgb="FFFF0000"/>
      </colorScale>
    </cfRule>
  </conditionalFormatting>
  <conditionalFormatting sqref="H147">
    <cfRule type="colorScale" priority="203" dxfId="0">
      <colorScale>
        <cfvo type="num" val="70"/>
        <cfvo type="num" val="170"/>
        <cfvo type="num" val="250"/>
        <color rgb="FF00B050"/>
        <color rgb="FFFFFF00"/>
        <color rgb="FFFF0000"/>
      </colorScale>
    </cfRule>
  </conditionalFormatting>
  <conditionalFormatting sqref="H147:H153">
    <cfRule type="colorScale" priority="202" dxfId="0">
      <colorScale>
        <cfvo type="num" val="0"/>
        <cfvo type="percentile" val="50"/>
        <cfvo type="num" val="10"/>
        <color rgb="FF00B050"/>
        <color rgb="FFFFFF00"/>
        <color rgb="FFFF0000"/>
      </colorScale>
    </cfRule>
  </conditionalFormatting>
  <conditionalFormatting sqref="H147">
    <cfRule type="colorScale" priority="201" dxfId="0">
      <colorScale>
        <cfvo type="num" val="70"/>
        <cfvo type="num" val="170"/>
        <cfvo type="num" val="250"/>
        <color rgb="FF00B050"/>
        <color rgb="FFFFFF00"/>
        <color rgb="FFFF0000"/>
      </colorScale>
    </cfRule>
  </conditionalFormatting>
  <conditionalFormatting sqref="H148:H153">
    <cfRule type="colorScale" priority="200" dxfId="0">
      <colorScale>
        <cfvo type="num" val="70"/>
        <cfvo type="num" val="170"/>
        <cfvo type="num" val="250"/>
        <color rgb="FF00B050"/>
        <color rgb="FFFFFF00"/>
        <color rgb="FFFF0000"/>
      </colorScale>
    </cfRule>
  </conditionalFormatting>
  <conditionalFormatting sqref="H148:H153">
    <cfRule type="colorScale" priority="199" dxfId="0">
      <colorScale>
        <cfvo type="num" val="70"/>
        <cfvo type="num" val="170"/>
        <cfvo type="num" val="250"/>
        <color rgb="FF00B050"/>
        <color rgb="FFFFFF00"/>
        <color rgb="FFFF0000"/>
      </colorScale>
    </cfRule>
  </conditionalFormatting>
  <conditionalFormatting sqref="H158">
    <cfRule type="colorScale" priority="198" dxfId="0">
      <colorScale>
        <cfvo type="num" val="70"/>
        <cfvo type="num" val="170"/>
        <cfvo type="num" val="250"/>
        <color rgb="FF00B050"/>
        <color rgb="FFFFFF00"/>
        <color rgb="FFFF0000"/>
      </colorScale>
    </cfRule>
  </conditionalFormatting>
  <conditionalFormatting sqref="H158:H164">
    <cfRule type="colorScale" priority="197" dxfId="0">
      <colorScale>
        <cfvo type="num" val="0"/>
        <cfvo type="percentile" val="50"/>
        <cfvo type="num" val="10"/>
        <color rgb="FF00B050"/>
        <color rgb="FFFFFF00"/>
        <color rgb="FFFF0000"/>
      </colorScale>
    </cfRule>
  </conditionalFormatting>
  <conditionalFormatting sqref="H158">
    <cfRule type="colorScale" priority="196" dxfId="0">
      <colorScale>
        <cfvo type="num" val="70"/>
        <cfvo type="num" val="170"/>
        <cfvo type="num" val="250"/>
        <color rgb="FF00B050"/>
        <color rgb="FFFFFF00"/>
        <color rgb="FFFF0000"/>
      </colorScale>
    </cfRule>
  </conditionalFormatting>
  <conditionalFormatting sqref="H159:H164">
    <cfRule type="colorScale" priority="195" dxfId="0">
      <colorScale>
        <cfvo type="num" val="70"/>
        <cfvo type="num" val="170"/>
        <cfvo type="num" val="250"/>
        <color rgb="FF00B050"/>
        <color rgb="FFFFFF00"/>
        <color rgb="FFFF0000"/>
      </colorScale>
    </cfRule>
  </conditionalFormatting>
  <conditionalFormatting sqref="H159:H164">
    <cfRule type="colorScale" priority="194" dxfId="0">
      <colorScale>
        <cfvo type="num" val="70"/>
        <cfvo type="num" val="170"/>
        <cfvo type="num" val="250"/>
        <color rgb="FF00B050"/>
        <color rgb="FFFFFF00"/>
        <color rgb="FFFF0000"/>
      </colorScale>
    </cfRule>
  </conditionalFormatting>
  <conditionalFormatting sqref="H169">
    <cfRule type="colorScale" priority="193" dxfId="0">
      <colorScale>
        <cfvo type="num" val="70"/>
        <cfvo type="num" val="170"/>
        <cfvo type="num" val="250"/>
        <color rgb="FF00B050"/>
        <color rgb="FFFFFF00"/>
        <color rgb="FFFF0000"/>
      </colorScale>
    </cfRule>
  </conditionalFormatting>
  <conditionalFormatting sqref="H169:H175">
    <cfRule type="colorScale" priority="192" dxfId="0">
      <colorScale>
        <cfvo type="num" val="0"/>
        <cfvo type="percentile" val="50"/>
        <cfvo type="num" val="10"/>
        <color rgb="FF00B050"/>
        <color rgb="FFFFFF00"/>
        <color rgb="FFFF0000"/>
      </colorScale>
    </cfRule>
  </conditionalFormatting>
  <conditionalFormatting sqref="H169">
    <cfRule type="colorScale" priority="191" dxfId="0">
      <colorScale>
        <cfvo type="num" val="70"/>
        <cfvo type="num" val="170"/>
        <cfvo type="num" val="250"/>
        <color rgb="FF00B050"/>
        <color rgb="FFFFFF00"/>
        <color rgb="FFFF0000"/>
      </colorScale>
    </cfRule>
  </conditionalFormatting>
  <conditionalFormatting sqref="H170:H175">
    <cfRule type="colorScale" priority="190" dxfId="0">
      <colorScale>
        <cfvo type="num" val="70"/>
        <cfvo type="num" val="170"/>
        <cfvo type="num" val="250"/>
        <color rgb="FF00B050"/>
        <color rgb="FFFFFF00"/>
        <color rgb="FFFF0000"/>
      </colorScale>
    </cfRule>
  </conditionalFormatting>
  <conditionalFormatting sqref="H170:H175">
    <cfRule type="colorScale" priority="189" dxfId="0">
      <colorScale>
        <cfvo type="num" val="70"/>
        <cfvo type="num" val="170"/>
        <cfvo type="num" val="250"/>
        <color rgb="FF00B050"/>
        <color rgb="FFFFFF00"/>
        <color rgb="FFFF0000"/>
      </colorScale>
    </cfRule>
  </conditionalFormatting>
  <conditionalFormatting sqref="H180">
    <cfRule type="colorScale" priority="188" dxfId="0">
      <colorScale>
        <cfvo type="num" val="70"/>
        <cfvo type="num" val="170"/>
        <cfvo type="num" val="250"/>
        <color rgb="FF00B050"/>
        <color rgb="FFFFFF00"/>
        <color rgb="FFFF0000"/>
      </colorScale>
    </cfRule>
  </conditionalFormatting>
  <conditionalFormatting sqref="H180:H186">
    <cfRule type="colorScale" priority="187" dxfId="0">
      <colorScale>
        <cfvo type="num" val="0"/>
        <cfvo type="percentile" val="50"/>
        <cfvo type="num" val="10"/>
        <color rgb="FF00B050"/>
        <color rgb="FFFFFF00"/>
        <color rgb="FFFF0000"/>
      </colorScale>
    </cfRule>
  </conditionalFormatting>
  <conditionalFormatting sqref="H180">
    <cfRule type="colorScale" priority="186" dxfId="0">
      <colorScale>
        <cfvo type="num" val="70"/>
        <cfvo type="num" val="170"/>
        <cfvo type="num" val="250"/>
        <color rgb="FF00B050"/>
        <color rgb="FFFFFF00"/>
        <color rgb="FFFF0000"/>
      </colorScale>
    </cfRule>
  </conditionalFormatting>
  <conditionalFormatting sqref="H181:H186">
    <cfRule type="colorScale" priority="185" dxfId="0">
      <colorScale>
        <cfvo type="num" val="70"/>
        <cfvo type="num" val="170"/>
        <cfvo type="num" val="250"/>
        <color rgb="FF00B050"/>
        <color rgb="FFFFFF00"/>
        <color rgb="FFFF0000"/>
      </colorScale>
    </cfRule>
  </conditionalFormatting>
  <conditionalFormatting sqref="H181:H186">
    <cfRule type="colorScale" priority="184" dxfId="0">
      <colorScale>
        <cfvo type="num" val="70"/>
        <cfvo type="num" val="170"/>
        <cfvo type="num" val="250"/>
        <color rgb="FF00B050"/>
        <color rgb="FFFFFF00"/>
        <color rgb="FFFF0000"/>
      </colorScale>
    </cfRule>
  </conditionalFormatting>
  <conditionalFormatting sqref="H191">
    <cfRule type="colorScale" priority="183" dxfId="0">
      <colorScale>
        <cfvo type="num" val="70"/>
        <cfvo type="num" val="170"/>
        <cfvo type="num" val="250"/>
        <color rgb="FF00B050"/>
        <color rgb="FFFFFF00"/>
        <color rgb="FFFF0000"/>
      </colorScale>
    </cfRule>
  </conditionalFormatting>
  <conditionalFormatting sqref="H191:H197">
    <cfRule type="colorScale" priority="182" dxfId="0">
      <colorScale>
        <cfvo type="num" val="0"/>
        <cfvo type="percentile" val="50"/>
        <cfvo type="num" val="10"/>
        <color rgb="FF00B050"/>
        <color rgb="FFFFFF00"/>
        <color rgb="FFFF0000"/>
      </colorScale>
    </cfRule>
  </conditionalFormatting>
  <conditionalFormatting sqref="H191">
    <cfRule type="colorScale" priority="181" dxfId="0">
      <colorScale>
        <cfvo type="num" val="70"/>
        <cfvo type="num" val="170"/>
        <cfvo type="num" val="250"/>
        <color rgb="FF00B050"/>
        <color rgb="FFFFFF00"/>
        <color rgb="FFFF0000"/>
      </colorScale>
    </cfRule>
  </conditionalFormatting>
  <conditionalFormatting sqref="H192:H197">
    <cfRule type="colorScale" priority="180" dxfId="0">
      <colorScale>
        <cfvo type="num" val="70"/>
        <cfvo type="num" val="170"/>
        <cfvo type="num" val="250"/>
        <color rgb="FF00B050"/>
        <color rgb="FFFFFF00"/>
        <color rgb="FFFF0000"/>
      </colorScale>
    </cfRule>
  </conditionalFormatting>
  <conditionalFormatting sqref="H192:H197">
    <cfRule type="colorScale" priority="179" dxfId="0">
      <colorScale>
        <cfvo type="num" val="70"/>
        <cfvo type="num" val="170"/>
        <cfvo type="num" val="250"/>
        <color rgb="FF00B050"/>
        <color rgb="FFFFFF00"/>
        <color rgb="FFFF0000"/>
      </colorScale>
    </cfRule>
  </conditionalFormatting>
  <conditionalFormatting sqref="H202">
    <cfRule type="colorScale" priority="178" dxfId="0">
      <colorScale>
        <cfvo type="num" val="70"/>
        <cfvo type="num" val="170"/>
        <cfvo type="num" val="250"/>
        <color rgb="FF00B050"/>
        <color rgb="FFFFFF00"/>
        <color rgb="FFFF0000"/>
      </colorScale>
    </cfRule>
  </conditionalFormatting>
  <conditionalFormatting sqref="H202:H208">
    <cfRule type="colorScale" priority="177" dxfId="0">
      <colorScale>
        <cfvo type="num" val="0"/>
        <cfvo type="percentile" val="50"/>
        <cfvo type="num" val="10"/>
        <color rgb="FF00B050"/>
        <color rgb="FFFFFF00"/>
        <color rgb="FFFF0000"/>
      </colorScale>
    </cfRule>
  </conditionalFormatting>
  <conditionalFormatting sqref="H202">
    <cfRule type="colorScale" priority="176" dxfId="0">
      <colorScale>
        <cfvo type="num" val="70"/>
        <cfvo type="num" val="170"/>
        <cfvo type="num" val="250"/>
        <color rgb="FF00B050"/>
        <color rgb="FFFFFF00"/>
        <color rgb="FFFF0000"/>
      </colorScale>
    </cfRule>
  </conditionalFormatting>
  <conditionalFormatting sqref="H203:H208">
    <cfRule type="colorScale" priority="175" dxfId="0">
      <colorScale>
        <cfvo type="num" val="70"/>
        <cfvo type="num" val="170"/>
        <cfvo type="num" val="250"/>
        <color rgb="FF00B050"/>
        <color rgb="FFFFFF00"/>
        <color rgb="FFFF0000"/>
      </colorScale>
    </cfRule>
  </conditionalFormatting>
  <conditionalFormatting sqref="H203:H208">
    <cfRule type="colorScale" priority="174" dxfId="0">
      <colorScale>
        <cfvo type="num" val="70"/>
        <cfvo type="num" val="170"/>
        <cfvo type="num" val="250"/>
        <color rgb="FF00B050"/>
        <color rgb="FFFFFF00"/>
        <color rgb="FFFF0000"/>
      </colorScale>
    </cfRule>
  </conditionalFormatting>
  <conditionalFormatting sqref="H213">
    <cfRule type="colorScale" priority="173" dxfId="0">
      <colorScale>
        <cfvo type="num" val="70"/>
        <cfvo type="num" val="170"/>
        <cfvo type="num" val="250"/>
        <color rgb="FF00B050"/>
        <color rgb="FFFFFF00"/>
        <color rgb="FFFF0000"/>
      </colorScale>
    </cfRule>
  </conditionalFormatting>
  <conditionalFormatting sqref="H213:H219">
    <cfRule type="colorScale" priority="172" dxfId="0">
      <colorScale>
        <cfvo type="num" val="0"/>
        <cfvo type="percentile" val="50"/>
        <cfvo type="num" val="10"/>
        <color rgb="FF00B050"/>
        <color rgb="FFFFFF00"/>
        <color rgb="FFFF0000"/>
      </colorScale>
    </cfRule>
  </conditionalFormatting>
  <conditionalFormatting sqref="H213">
    <cfRule type="colorScale" priority="171" dxfId="0">
      <colorScale>
        <cfvo type="num" val="70"/>
        <cfvo type="num" val="170"/>
        <cfvo type="num" val="250"/>
        <color rgb="FF00B050"/>
        <color rgb="FFFFFF00"/>
        <color rgb="FFFF0000"/>
      </colorScale>
    </cfRule>
  </conditionalFormatting>
  <conditionalFormatting sqref="H214:H219">
    <cfRule type="colorScale" priority="170" dxfId="0">
      <colorScale>
        <cfvo type="num" val="70"/>
        <cfvo type="num" val="170"/>
        <cfvo type="num" val="250"/>
        <color rgb="FF00B050"/>
        <color rgb="FFFFFF00"/>
        <color rgb="FFFF0000"/>
      </colorScale>
    </cfRule>
  </conditionalFormatting>
  <conditionalFormatting sqref="H214:H219">
    <cfRule type="colorScale" priority="169" dxfId="0">
      <colorScale>
        <cfvo type="num" val="70"/>
        <cfvo type="num" val="170"/>
        <cfvo type="num" val="250"/>
        <color rgb="FF00B050"/>
        <color rgb="FFFFFF00"/>
        <color rgb="FFFF0000"/>
      </colorScale>
    </cfRule>
  </conditionalFormatting>
  <conditionalFormatting sqref="H224">
    <cfRule type="colorScale" priority="168" dxfId="0">
      <colorScale>
        <cfvo type="num" val="70"/>
        <cfvo type="num" val="170"/>
        <cfvo type="num" val="250"/>
        <color rgb="FF00B050"/>
        <color rgb="FFFFFF00"/>
        <color rgb="FFFF0000"/>
      </colorScale>
    </cfRule>
  </conditionalFormatting>
  <conditionalFormatting sqref="H224:H230">
    <cfRule type="colorScale" priority="167" dxfId="0">
      <colorScale>
        <cfvo type="num" val="0"/>
        <cfvo type="percentile" val="50"/>
        <cfvo type="num" val="10"/>
        <color rgb="FF00B050"/>
        <color rgb="FFFFFF00"/>
        <color rgb="FFFF0000"/>
      </colorScale>
    </cfRule>
  </conditionalFormatting>
  <conditionalFormatting sqref="H224">
    <cfRule type="colorScale" priority="166" dxfId="0">
      <colorScale>
        <cfvo type="num" val="70"/>
        <cfvo type="num" val="170"/>
        <cfvo type="num" val="250"/>
        <color rgb="FF00B050"/>
        <color rgb="FFFFFF00"/>
        <color rgb="FFFF0000"/>
      </colorScale>
    </cfRule>
  </conditionalFormatting>
  <conditionalFormatting sqref="H225:H230">
    <cfRule type="colorScale" priority="165" dxfId="0">
      <colorScale>
        <cfvo type="num" val="70"/>
        <cfvo type="num" val="170"/>
        <cfvo type="num" val="250"/>
        <color rgb="FF00B050"/>
        <color rgb="FFFFFF00"/>
        <color rgb="FFFF0000"/>
      </colorScale>
    </cfRule>
  </conditionalFormatting>
  <conditionalFormatting sqref="H225:H230">
    <cfRule type="colorScale" priority="164" dxfId="0">
      <colorScale>
        <cfvo type="num" val="70"/>
        <cfvo type="num" val="170"/>
        <cfvo type="num" val="250"/>
        <color rgb="FF00B050"/>
        <color rgb="FFFFFF00"/>
        <color rgb="FFFF0000"/>
      </colorScale>
    </cfRule>
  </conditionalFormatting>
  <conditionalFormatting sqref="H235">
    <cfRule type="colorScale" priority="163" dxfId="0">
      <colorScale>
        <cfvo type="num" val="70"/>
        <cfvo type="num" val="170"/>
        <cfvo type="num" val="250"/>
        <color rgb="FF00B050"/>
        <color rgb="FFFFFF00"/>
        <color rgb="FFFF0000"/>
      </colorScale>
    </cfRule>
  </conditionalFormatting>
  <conditionalFormatting sqref="H235:H241">
    <cfRule type="colorScale" priority="162" dxfId="0">
      <colorScale>
        <cfvo type="num" val="0"/>
        <cfvo type="percentile" val="50"/>
        <cfvo type="num" val="10"/>
        <color rgb="FF00B050"/>
        <color rgb="FFFFFF00"/>
        <color rgb="FFFF0000"/>
      </colorScale>
    </cfRule>
  </conditionalFormatting>
  <conditionalFormatting sqref="H235">
    <cfRule type="colorScale" priority="161" dxfId="0">
      <colorScale>
        <cfvo type="num" val="70"/>
        <cfvo type="num" val="170"/>
        <cfvo type="num" val="250"/>
        <color rgb="FF00B050"/>
        <color rgb="FFFFFF00"/>
        <color rgb="FFFF0000"/>
      </colorScale>
    </cfRule>
  </conditionalFormatting>
  <conditionalFormatting sqref="H236:H241">
    <cfRule type="colorScale" priority="160" dxfId="0">
      <colorScale>
        <cfvo type="num" val="70"/>
        <cfvo type="num" val="170"/>
        <cfvo type="num" val="250"/>
        <color rgb="FF00B050"/>
        <color rgb="FFFFFF00"/>
        <color rgb="FFFF0000"/>
      </colorScale>
    </cfRule>
  </conditionalFormatting>
  <conditionalFormatting sqref="H236:H241">
    <cfRule type="colorScale" priority="159" dxfId="0">
      <colorScale>
        <cfvo type="num" val="70"/>
        <cfvo type="num" val="170"/>
        <cfvo type="num" val="250"/>
        <color rgb="FF00B050"/>
        <color rgb="FFFFFF00"/>
        <color rgb="FFFF0000"/>
      </colorScale>
    </cfRule>
  </conditionalFormatting>
  <conditionalFormatting sqref="H246">
    <cfRule type="colorScale" priority="158" dxfId="0">
      <colorScale>
        <cfvo type="num" val="70"/>
        <cfvo type="num" val="170"/>
        <cfvo type="num" val="250"/>
        <color rgb="FF00B050"/>
        <color rgb="FFFFFF00"/>
        <color rgb="FFFF0000"/>
      </colorScale>
    </cfRule>
  </conditionalFormatting>
  <conditionalFormatting sqref="H246:H252">
    <cfRule type="colorScale" priority="157" dxfId="0">
      <colorScale>
        <cfvo type="num" val="0"/>
        <cfvo type="percentile" val="50"/>
        <cfvo type="num" val="10"/>
        <color rgb="FF00B050"/>
        <color rgb="FFFFFF00"/>
        <color rgb="FFFF0000"/>
      </colorScale>
    </cfRule>
  </conditionalFormatting>
  <conditionalFormatting sqref="H246">
    <cfRule type="colorScale" priority="156" dxfId="0">
      <colorScale>
        <cfvo type="num" val="70"/>
        <cfvo type="num" val="170"/>
        <cfvo type="num" val="250"/>
        <color rgb="FF00B050"/>
        <color rgb="FFFFFF00"/>
        <color rgb="FFFF0000"/>
      </colorScale>
    </cfRule>
  </conditionalFormatting>
  <conditionalFormatting sqref="H247:H252">
    <cfRule type="colorScale" priority="155" dxfId="0">
      <colorScale>
        <cfvo type="num" val="70"/>
        <cfvo type="num" val="170"/>
        <cfvo type="num" val="250"/>
        <color rgb="FF00B050"/>
        <color rgb="FFFFFF00"/>
        <color rgb="FFFF0000"/>
      </colorScale>
    </cfRule>
  </conditionalFormatting>
  <conditionalFormatting sqref="H247:H252">
    <cfRule type="colorScale" priority="154" dxfId="0">
      <colorScale>
        <cfvo type="num" val="70"/>
        <cfvo type="num" val="170"/>
        <cfvo type="num" val="250"/>
        <color rgb="FF00B050"/>
        <color rgb="FFFFFF00"/>
        <color rgb="FFFF0000"/>
      </colorScale>
    </cfRule>
  </conditionalFormatting>
  <conditionalFormatting sqref="H257">
    <cfRule type="colorScale" priority="153" dxfId="0">
      <colorScale>
        <cfvo type="num" val="70"/>
        <cfvo type="num" val="170"/>
        <cfvo type="num" val="250"/>
        <color rgb="FF00B050"/>
        <color rgb="FFFFFF00"/>
        <color rgb="FFFF0000"/>
      </colorScale>
    </cfRule>
  </conditionalFormatting>
  <conditionalFormatting sqref="H257:H263">
    <cfRule type="colorScale" priority="152" dxfId="0">
      <colorScale>
        <cfvo type="num" val="0"/>
        <cfvo type="percentile" val="50"/>
        <cfvo type="num" val="10"/>
        <color rgb="FF00B050"/>
        <color rgb="FFFFFF00"/>
        <color rgb="FFFF0000"/>
      </colorScale>
    </cfRule>
  </conditionalFormatting>
  <conditionalFormatting sqref="H257">
    <cfRule type="colorScale" priority="151" dxfId="0">
      <colorScale>
        <cfvo type="num" val="70"/>
        <cfvo type="num" val="170"/>
        <cfvo type="num" val="250"/>
        <color rgb="FF00B050"/>
        <color rgb="FFFFFF00"/>
        <color rgb="FFFF0000"/>
      </colorScale>
    </cfRule>
  </conditionalFormatting>
  <conditionalFormatting sqref="H258:H263">
    <cfRule type="colorScale" priority="150" dxfId="0">
      <colorScale>
        <cfvo type="num" val="70"/>
        <cfvo type="num" val="170"/>
        <cfvo type="num" val="250"/>
        <color rgb="FF00B050"/>
        <color rgb="FFFFFF00"/>
        <color rgb="FFFF0000"/>
      </colorScale>
    </cfRule>
  </conditionalFormatting>
  <conditionalFormatting sqref="H258:H263">
    <cfRule type="colorScale" priority="149" dxfId="0">
      <colorScale>
        <cfvo type="num" val="70"/>
        <cfvo type="num" val="170"/>
        <cfvo type="num" val="250"/>
        <color rgb="FF00B050"/>
        <color rgb="FFFFFF00"/>
        <color rgb="FFFF0000"/>
      </colorScale>
    </cfRule>
  </conditionalFormatting>
  <conditionalFormatting sqref="H268">
    <cfRule type="colorScale" priority="148" dxfId="0">
      <colorScale>
        <cfvo type="num" val="70"/>
        <cfvo type="num" val="170"/>
        <cfvo type="num" val="250"/>
        <color rgb="FF00B050"/>
        <color rgb="FFFFFF00"/>
        <color rgb="FFFF0000"/>
      </colorScale>
    </cfRule>
  </conditionalFormatting>
  <conditionalFormatting sqref="H268:H274">
    <cfRule type="colorScale" priority="147" dxfId="0">
      <colorScale>
        <cfvo type="num" val="0"/>
        <cfvo type="percentile" val="50"/>
        <cfvo type="num" val="10"/>
        <color rgb="FF00B050"/>
        <color rgb="FFFFFF00"/>
        <color rgb="FFFF0000"/>
      </colorScale>
    </cfRule>
  </conditionalFormatting>
  <conditionalFormatting sqref="H268">
    <cfRule type="colorScale" priority="146" dxfId="0">
      <colorScale>
        <cfvo type="num" val="70"/>
        <cfvo type="num" val="170"/>
        <cfvo type="num" val="250"/>
        <color rgb="FF00B050"/>
        <color rgb="FFFFFF00"/>
        <color rgb="FFFF0000"/>
      </colorScale>
    </cfRule>
  </conditionalFormatting>
  <conditionalFormatting sqref="H269:H274">
    <cfRule type="colorScale" priority="145" dxfId="0">
      <colorScale>
        <cfvo type="num" val="70"/>
        <cfvo type="num" val="170"/>
        <cfvo type="num" val="250"/>
        <color rgb="FF00B050"/>
        <color rgb="FFFFFF00"/>
        <color rgb="FFFF0000"/>
      </colorScale>
    </cfRule>
  </conditionalFormatting>
  <conditionalFormatting sqref="H269:H274">
    <cfRule type="colorScale" priority="144" dxfId="0">
      <colorScale>
        <cfvo type="num" val="70"/>
        <cfvo type="num" val="170"/>
        <cfvo type="num" val="250"/>
        <color rgb="FF00B050"/>
        <color rgb="FFFFFF00"/>
        <color rgb="FFFF0000"/>
      </colorScale>
    </cfRule>
  </conditionalFormatting>
  <conditionalFormatting sqref="H279">
    <cfRule type="colorScale" priority="143" dxfId="0">
      <colorScale>
        <cfvo type="num" val="70"/>
        <cfvo type="num" val="170"/>
        <cfvo type="num" val="250"/>
        <color rgb="FF00B050"/>
        <color rgb="FFFFFF00"/>
        <color rgb="FFFF0000"/>
      </colorScale>
    </cfRule>
  </conditionalFormatting>
  <conditionalFormatting sqref="H279:H285">
    <cfRule type="colorScale" priority="142" dxfId="0">
      <colorScale>
        <cfvo type="num" val="0"/>
        <cfvo type="percentile" val="50"/>
        <cfvo type="num" val="10"/>
        <color rgb="FF00B050"/>
        <color rgb="FFFFFF00"/>
        <color rgb="FFFF0000"/>
      </colorScale>
    </cfRule>
  </conditionalFormatting>
  <conditionalFormatting sqref="H279">
    <cfRule type="colorScale" priority="141" dxfId="0">
      <colorScale>
        <cfvo type="num" val="70"/>
        <cfvo type="num" val="170"/>
        <cfvo type="num" val="250"/>
        <color rgb="FF00B050"/>
        <color rgb="FFFFFF00"/>
        <color rgb="FFFF0000"/>
      </colorScale>
    </cfRule>
  </conditionalFormatting>
  <conditionalFormatting sqref="H280:H285">
    <cfRule type="colorScale" priority="140" dxfId="0">
      <colorScale>
        <cfvo type="num" val="70"/>
        <cfvo type="num" val="170"/>
        <cfvo type="num" val="250"/>
        <color rgb="FF00B050"/>
        <color rgb="FFFFFF00"/>
        <color rgb="FFFF0000"/>
      </colorScale>
    </cfRule>
  </conditionalFormatting>
  <conditionalFormatting sqref="H280:H285">
    <cfRule type="colorScale" priority="139" dxfId="0">
      <colorScale>
        <cfvo type="num" val="70"/>
        <cfvo type="num" val="170"/>
        <cfvo type="num" val="250"/>
        <color rgb="FF00B050"/>
        <color rgb="FFFFFF00"/>
        <color rgb="FFFF0000"/>
      </colorScale>
    </cfRule>
  </conditionalFormatting>
  <conditionalFormatting sqref="H290">
    <cfRule type="colorScale" priority="138" dxfId="0">
      <colorScale>
        <cfvo type="num" val="70"/>
        <cfvo type="num" val="170"/>
        <cfvo type="num" val="250"/>
        <color rgb="FF00B050"/>
        <color rgb="FFFFFF00"/>
        <color rgb="FFFF0000"/>
      </colorScale>
    </cfRule>
  </conditionalFormatting>
  <conditionalFormatting sqref="H290:H296">
    <cfRule type="colorScale" priority="137" dxfId="0">
      <colorScale>
        <cfvo type="num" val="0"/>
        <cfvo type="percentile" val="50"/>
        <cfvo type="num" val="10"/>
        <color rgb="FF00B050"/>
        <color rgb="FFFFFF00"/>
        <color rgb="FFFF0000"/>
      </colorScale>
    </cfRule>
  </conditionalFormatting>
  <conditionalFormatting sqref="H290">
    <cfRule type="colorScale" priority="136" dxfId="0">
      <colorScale>
        <cfvo type="num" val="70"/>
        <cfvo type="num" val="170"/>
        <cfvo type="num" val="250"/>
        <color rgb="FF00B050"/>
        <color rgb="FFFFFF00"/>
        <color rgb="FFFF0000"/>
      </colorScale>
    </cfRule>
  </conditionalFormatting>
  <conditionalFormatting sqref="H291:H296">
    <cfRule type="colorScale" priority="135" dxfId="0">
      <colorScale>
        <cfvo type="num" val="70"/>
        <cfvo type="num" val="170"/>
        <cfvo type="num" val="250"/>
        <color rgb="FF00B050"/>
        <color rgb="FFFFFF00"/>
        <color rgb="FFFF0000"/>
      </colorScale>
    </cfRule>
  </conditionalFormatting>
  <conditionalFormatting sqref="H291:H296">
    <cfRule type="colorScale" priority="134" dxfId="0">
      <colorScale>
        <cfvo type="num" val="70"/>
        <cfvo type="num" val="170"/>
        <cfvo type="num" val="250"/>
        <color rgb="FF00B050"/>
        <color rgb="FFFFFF00"/>
        <color rgb="FFFF0000"/>
      </colorScale>
    </cfRule>
  </conditionalFormatting>
  <conditionalFormatting sqref="H301">
    <cfRule type="colorScale" priority="133" dxfId="0">
      <colorScale>
        <cfvo type="num" val="70"/>
        <cfvo type="num" val="170"/>
        <cfvo type="num" val="250"/>
        <color rgb="FF00B050"/>
        <color rgb="FFFFFF00"/>
        <color rgb="FFFF0000"/>
      </colorScale>
    </cfRule>
  </conditionalFormatting>
  <conditionalFormatting sqref="H301:H307">
    <cfRule type="colorScale" priority="132" dxfId="0">
      <colorScale>
        <cfvo type="num" val="0"/>
        <cfvo type="percentile" val="50"/>
        <cfvo type="num" val="10"/>
        <color rgb="FF00B050"/>
        <color rgb="FFFFFF00"/>
        <color rgb="FFFF0000"/>
      </colorScale>
    </cfRule>
  </conditionalFormatting>
  <conditionalFormatting sqref="H301">
    <cfRule type="colorScale" priority="131" dxfId="0">
      <colorScale>
        <cfvo type="num" val="70"/>
        <cfvo type="num" val="170"/>
        <cfvo type="num" val="250"/>
        <color rgb="FF00B050"/>
        <color rgb="FFFFFF00"/>
        <color rgb="FFFF0000"/>
      </colorScale>
    </cfRule>
  </conditionalFormatting>
  <conditionalFormatting sqref="H302:H307">
    <cfRule type="colorScale" priority="130" dxfId="0">
      <colorScale>
        <cfvo type="num" val="70"/>
        <cfvo type="num" val="170"/>
        <cfvo type="num" val="250"/>
        <color rgb="FF00B050"/>
        <color rgb="FFFFFF00"/>
        <color rgb="FFFF0000"/>
      </colorScale>
    </cfRule>
  </conditionalFormatting>
  <conditionalFormatting sqref="H302:H307">
    <cfRule type="colorScale" priority="129" dxfId="0">
      <colorScale>
        <cfvo type="num" val="70"/>
        <cfvo type="num" val="170"/>
        <cfvo type="num" val="250"/>
        <color rgb="FF00B050"/>
        <color rgb="FFFFFF00"/>
        <color rgb="FFFF0000"/>
      </colorScale>
    </cfRule>
  </conditionalFormatting>
  <conditionalFormatting sqref="H312">
    <cfRule type="colorScale" priority="128" dxfId="0">
      <colorScale>
        <cfvo type="num" val="70"/>
        <cfvo type="num" val="170"/>
        <cfvo type="num" val="250"/>
        <color rgb="FF00B050"/>
        <color rgb="FFFFFF00"/>
        <color rgb="FFFF0000"/>
      </colorScale>
    </cfRule>
  </conditionalFormatting>
  <conditionalFormatting sqref="H312:H318">
    <cfRule type="colorScale" priority="127" dxfId="0">
      <colorScale>
        <cfvo type="num" val="0"/>
        <cfvo type="percentile" val="50"/>
        <cfvo type="num" val="10"/>
        <color rgb="FF00B050"/>
        <color rgb="FFFFFF00"/>
        <color rgb="FFFF0000"/>
      </colorScale>
    </cfRule>
  </conditionalFormatting>
  <conditionalFormatting sqref="H312">
    <cfRule type="colorScale" priority="126" dxfId="0">
      <colorScale>
        <cfvo type="num" val="70"/>
        <cfvo type="num" val="170"/>
        <cfvo type="num" val="250"/>
        <color rgb="FF00B050"/>
        <color rgb="FFFFFF00"/>
        <color rgb="FFFF0000"/>
      </colorScale>
    </cfRule>
  </conditionalFormatting>
  <conditionalFormatting sqref="H313:H318">
    <cfRule type="colorScale" priority="125" dxfId="0">
      <colorScale>
        <cfvo type="num" val="70"/>
        <cfvo type="num" val="170"/>
        <cfvo type="num" val="250"/>
        <color rgb="FF00B050"/>
        <color rgb="FFFFFF00"/>
        <color rgb="FFFF0000"/>
      </colorScale>
    </cfRule>
  </conditionalFormatting>
  <conditionalFormatting sqref="H313:H318">
    <cfRule type="colorScale" priority="124" dxfId="0">
      <colorScale>
        <cfvo type="num" val="70"/>
        <cfvo type="num" val="170"/>
        <cfvo type="num" val="250"/>
        <color rgb="FF00B050"/>
        <color rgb="FFFFFF00"/>
        <color rgb="FFFF0000"/>
      </colorScale>
    </cfRule>
  </conditionalFormatting>
  <conditionalFormatting sqref="H323">
    <cfRule type="colorScale" priority="123" dxfId="0">
      <colorScale>
        <cfvo type="num" val="70"/>
        <cfvo type="num" val="170"/>
        <cfvo type="num" val="250"/>
        <color rgb="FF00B050"/>
        <color rgb="FFFFFF00"/>
        <color rgb="FFFF0000"/>
      </colorScale>
    </cfRule>
  </conditionalFormatting>
  <conditionalFormatting sqref="H323:H329">
    <cfRule type="colorScale" priority="122" dxfId="0">
      <colorScale>
        <cfvo type="num" val="0"/>
        <cfvo type="percentile" val="50"/>
        <cfvo type="num" val="10"/>
        <color rgb="FF00B050"/>
        <color rgb="FFFFFF00"/>
        <color rgb="FFFF0000"/>
      </colorScale>
    </cfRule>
  </conditionalFormatting>
  <conditionalFormatting sqref="H323">
    <cfRule type="colorScale" priority="121" dxfId="0">
      <colorScale>
        <cfvo type="num" val="70"/>
        <cfvo type="num" val="170"/>
        <cfvo type="num" val="250"/>
        <color rgb="FF00B050"/>
        <color rgb="FFFFFF00"/>
        <color rgb="FFFF0000"/>
      </colorScale>
    </cfRule>
  </conditionalFormatting>
  <conditionalFormatting sqref="H324:H329">
    <cfRule type="colorScale" priority="120" dxfId="0">
      <colorScale>
        <cfvo type="num" val="70"/>
        <cfvo type="num" val="170"/>
        <cfvo type="num" val="250"/>
        <color rgb="FF00B050"/>
        <color rgb="FFFFFF00"/>
        <color rgb="FFFF0000"/>
      </colorScale>
    </cfRule>
  </conditionalFormatting>
  <conditionalFormatting sqref="H324:H329">
    <cfRule type="colorScale" priority="119" dxfId="0">
      <colorScale>
        <cfvo type="num" val="70"/>
        <cfvo type="num" val="170"/>
        <cfvo type="num" val="250"/>
        <color rgb="FF00B050"/>
        <color rgb="FFFFFF00"/>
        <color rgb="FFFF0000"/>
      </colorScale>
    </cfRule>
  </conditionalFormatting>
  <conditionalFormatting sqref="H334">
    <cfRule type="colorScale" priority="118" dxfId="0">
      <colorScale>
        <cfvo type="num" val="70"/>
        <cfvo type="num" val="170"/>
        <cfvo type="num" val="250"/>
        <color rgb="FF00B050"/>
        <color rgb="FFFFFF00"/>
        <color rgb="FFFF0000"/>
      </colorScale>
    </cfRule>
  </conditionalFormatting>
  <conditionalFormatting sqref="H334:H340">
    <cfRule type="colorScale" priority="117" dxfId="0">
      <colorScale>
        <cfvo type="num" val="0"/>
        <cfvo type="percentile" val="50"/>
        <cfvo type="num" val="10"/>
        <color rgb="FF00B050"/>
        <color rgb="FFFFFF00"/>
        <color rgb="FFFF0000"/>
      </colorScale>
    </cfRule>
  </conditionalFormatting>
  <conditionalFormatting sqref="H334">
    <cfRule type="colorScale" priority="116" dxfId="0">
      <colorScale>
        <cfvo type="num" val="70"/>
        <cfvo type="num" val="170"/>
        <cfvo type="num" val="250"/>
        <color rgb="FF00B050"/>
        <color rgb="FFFFFF00"/>
        <color rgb="FFFF0000"/>
      </colorScale>
    </cfRule>
  </conditionalFormatting>
  <conditionalFormatting sqref="H335:H340">
    <cfRule type="colorScale" priority="115" dxfId="0">
      <colorScale>
        <cfvo type="num" val="70"/>
        <cfvo type="num" val="170"/>
        <cfvo type="num" val="250"/>
        <color rgb="FF00B050"/>
        <color rgb="FFFFFF00"/>
        <color rgb="FFFF0000"/>
      </colorScale>
    </cfRule>
  </conditionalFormatting>
  <conditionalFormatting sqref="H335:H340">
    <cfRule type="colorScale" priority="114" dxfId="0">
      <colorScale>
        <cfvo type="num" val="70"/>
        <cfvo type="num" val="170"/>
        <cfvo type="num" val="250"/>
        <color rgb="FF00B050"/>
        <color rgb="FFFFFF00"/>
        <color rgb="FFFF0000"/>
      </colorScale>
    </cfRule>
  </conditionalFormatting>
  <conditionalFormatting sqref="H345">
    <cfRule type="colorScale" priority="113" dxfId="0">
      <colorScale>
        <cfvo type="num" val="70"/>
        <cfvo type="num" val="170"/>
        <cfvo type="num" val="250"/>
        <color rgb="FF00B050"/>
        <color rgb="FFFFFF00"/>
        <color rgb="FFFF0000"/>
      </colorScale>
    </cfRule>
  </conditionalFormatting>
  <conditionalFormatting sqref="H345:H351">
    <cfRule type="colorScale" priority="112" dxfId="0">
      <colorScale>
        <cfvo type="num" val="0"/>
        <cfvo type="percentile" val="50"/>
        <cfvo type="num" val="10"/>
        <color rgb="FF00B050"/>
        <color rgb="FFFFFF00"/>
        <color rgb="FFFF0000"/>
      </colorScale>
    </cfRule>
  </conditionalFormatting>
  <conditionalFormatting sqref="H345">
    <cfRule type="colorScale" priority="111" dxfId="0">
      <colorScale>
        <cfvo type="num" val="70"/>
        <cfvo type="num" val="170"/>
        <cfvo type="num" val="250"/>
        <color rgb="FF00B050"/>
        <color rgb="FFFFFF00"/>
        <color rgb="FFFF0000"/>
      </colorScale>
    </cfRule>
  </conditionalFormatting>
  <conditionalFormatting sqref="H346:H351">
    <cfRule type="colorScale" priority="110" dxfId="0">
      <colorScale>
        <cfvo type="num" val="70"/>
        <cfvo type="num" val="170"/>
        <cfvo type="num" val="250"/>
        <color rgb="FF00B050"/>
        <color rgb="FFFFFF00"/>
        <color rgb="FFFF0000"/>
      </colorScale>
    </cfRule>
  </conditionalFormatting>
  <conditionalFormatting sqref="H346:H351">
    <cfRule type="colorScale" priority="109" dxfId="0">
      <colorScale>
        <cfvo type="num" val="70"/>
        <cfvo type="num" val="170"/>
        <cfvo type="num" val="250"/>
        <color rgb="FF00B050"/>
        <color rgb="FFFFFF00"/>
        <color rgb="FFFF0000"/>
      </colorScale>
    </cfRule>
  </conditionalFormatting>
  <conditionalFormatting sqref="H356">
    <cfRule type="colorScale" priority="108" dxfId="0">
      <colorScale>
        <cfvo type="num" val="70"/>
        <cfvo type="num" val="170"/>
        <cfvo type="num" val="250"/>
        <color rgb="FF00B050"/>
        <color rgb="FFFFFF00"/>
        <color rgb="FFFF0000"/>
      </colorScale>
    </cfRule>
  </conditionalFormatting>
  <conditionalFormatting sqref="H356:H362">
    <cfRule type="colorScale" priority="107" dxfId="0">
      <colorScale>
        <cfvo type="num" val="0"/>
        <cfvo type="percentile" val="50"/>
        <cfvo type="num" val="10"/>
        <color rgb="FF00B050"/>
        <color rgb="FFFFFF00"/>
        <color rgb="FFFF0000"/>
      </colorScale>
    </cfRule>
  </conditionalFormatting>
  <conditionalFormatting sqref="H356">
    <cfRule type="colorScale" priority="106" dxfId="0">
      <colorScale>
        <cfvo type="num" val="70"/>
        <cfvo type="num" val="170"/>
        <cfvo type="num" val="250"/>
        <color rgb="FF00B050"/>
        <color rgb="FFFFFF00"/>
        <color rgb="FFFF0000"/>
      </colorScale>
    </cfRule>
  </conditionalFormatting>
  <conditionalFormatting sqref="H357:H362">
    <cfRule type="colorScale" priority="105" dxfId="0">
      <colorScale>
        <cfvo type="num" val="70"/>
        <cfvo type="num" val="170"/>
        <cfvo type="num" val="250"/>
        <color rgb="FF00B050"/>
        <color rgb="FFFFFF00"/>
        <color rgb="FFFF0000"/>
      </colorScale>
    </cfRule>
  </conditionalFormatting>
  <conditionalFormatting sqref="H357:H362">
    <cfRule type="colorScale" priority="104" dxfId="0">
      <colorScale>
        <cfvo type="num" val="70"/>
        <cfvo type="num" val="170"/>
        <cfvo type="num" val="250"/>
        <color rgb="FF00B050"/>
        <color rgb="FFFFFF00"/>
        <color rgb="FFFF0000"/>
      </colorScale>
    </cfRule>
  </conditionalFormatting>
  <conditionalFormatting sqref="H367">
    <cfRule type="colorScale" priority="103" dxfId="0">
      <colorScale>
        <cfvo type="num" val="70"/>
        <cfvo type="num" val="170"/>
        <cfvo type="num" val="250"/>
        <color rgb="FF00B050"/>
        <color rgb="FFFFFF00"/>
        <color rgb="FFFF0000"/>
      </colorScale>
    </cfRule>
  </conditionalFormatting>
  <conditionalFormatting sqref="H367:H373">
    <cfRule type="colorScale" priority="102" dxfId="0">
      <colorScale>
        <cfvo type="num" val="0"/>
        <cfvo type="percentile" val="50"/>
        <cfvo type="num" val="10"/>
        <color rgb="FF00B050"/>
        <color rgb="FFFFFF00"/>
        <color rgb="FFFF0000"/>
      </colorScale>
    </cfRule>
  </conditionalFormatting>
  <conditionalFormatting sqref="H367">
    <cfRule type="colorScale" priority="101" dxfId="0">
      <colorScale>
        <cfvo type="num" val="70"/>
        <cfvo type="num" val="170"/>
        <cfvo type="num" val="250"/>
        <color rgb="FF00B050"/>
        <color rgb="FFFFFF00"/>
        <color rgb="FFFF0000"/>
      </colorScale>
    </cfRule>
  </conditionalFormatting>
  <conditionalFormatting sqref="H368:H373">
    <cfRule type="colorScale" priority="100" dxfId="0">
      <colorScale>
        <cfvo type="num" val="70"/>
        <cfvo type="num" val="170"/>
        <cfvo type="num" val="250"/>
        <color rgb="FF00B050"/>
        <color rgb="FFFFFF00"/>
        <color rgb="FFFF0000"/>
      </colorScale>
    </cfRule>
  </conditionalFormatting>
  <conditionalFormatting sqref="H368:H373">
    <cfRule type="colorScale" priority="99" dxfId="0">
      <colorScale>
        <cfvo type="num" val="70"/>
        <cfvo type="num" val="170"/>
        <cfvo type="num" val="250"/>
        <color rgb="FF00B050"/>
        <color rgb="FFFFFF00"/>
        <color rgb="FFFF0000"/>
      </colorScale>
    </cfRule>
  </conditionalFormatting>
  <conditionalFormatting sqref="H378">
    <cfRule type="colorScale" priority="98" dxfId="0">
      <colorScale>
        <cfvo type="num" val="70"/>
        <cfvo type="num" val="170"/>
        <cfvo type="num" val="250"/>
        <color rgb="FF00B050"/>
        <color rgb="FFFFFF00"/>
        <color rgb="FFFF0000"/>
      </colorScale>
    </cfRule>
  </conditionalFormatting>
  <conditionalFormatting sqref="H378:H384">
    <cfRule type="colorScale" priority="97" dxfId="0">
      <colorScale>
        <cfvo type="num" val="0"/>
        <cfvo type="percentile" val="50"/>
        <cfvo type="num" val="10"/>
        <color rgb="FF00B050"/>
        <color rgb="FFFFFF00"/>
        <color rgb="FFFF0000"/>
      </colorScale>
    </cfRule>
  </conditionalFormatting>
  <conditionalFormatting sqref="H378">
    <cfRule type="colorScale" priority="96" dxfId="0">
      <colorScale>
        <cfvo type="num" val="70"/>
        <cfvo type="num" val="170"/>
        <cfvo type="num" val="250"/>
        <color rgb="FF00B050"/>
        <color rgb="FFFFFF00"/>
        <color rgb="FFFF0000"/>
      </colorScale>
    </cfRule>
  </conditionalFormatting>
  <conditionalFormatting sqref="H379:H384">
    <cfRule type="colorScale" priority="95" dxfId="0">
      <colorScale>
        <cfvo type="num" val="70"/>
        <cfvo type="num" val="170"/>
        <cfvo type="num" val="250"/>
        <color rgb="FF00B050"/>
        <color rgb="FFFFFF00"/>
        <color rgb="FFFF0000"/>
      </colorScale>
    </cfRule>
  </conditionalFormatting>
  <conditionalFormatting sqref="H379:H384">
    <cfRule type="colorScale" priority="94" dxfId="0">
      <colorScale>
        <cfvo type="num" val="70"/>
        <cfvo type="num" val="170"/>
        <cfvo type="num" val="250"/>
        <color rgb="FF00B050"/>
        <color rgb="FFFFFF00"/>
        <color rgb="FFFF0000"/>
      </colorScale>
    </cfRule>
  </conditionalFormatting>
  <conditionalFormatting sqref="H389">
    <cfRule type="colorScale" priority="93" dxfId="0">
      <colorScale>
        <cfvo type="num" val="70"/>
        <cfvo type="num" val="170"/>
        <cfvo type="num" val="250"/>
        <color rgb="FF00B050"/>
        <color rgb="FFFFFF00"/>
        <color rgb="FFFF0000"/>
      </colorScale>
    </cfRule>
  </conditionalFormatting>
  <conditionalFormatting sqref="H389:H395">
    <cfRule type="colorScale" priority="92" dxfId="0">
      <colorScale>
        <cfvo type="num" val="0"/>
        <cfvo type="percentile" val="50"/>
        <cfvo type="num" val="10"/>
        <color rgb="FF00B050"/>
        <color rgb="FFFFFF00"/>
        <color rgb="FFFF0000"/>
      </colorScale>
    </cfRule>
  </conditionalFormatting>
  <conditionalFormatting sqref="H389">
    <cfRule type="colorScale" priority="91" dxfId="0">
      <colorScale>
        <cfvo type="num" val="70"/>
        <cfvo type="num" val="170"/>
        <cfvo type="num" val="250"/>
        <color rgb="FF00B050"/>
        <color rgb="FFFFFF00"/>
        <color rgb="FFFF0000"/>
      </colorScale>
    </cfRule>
  </conditionalFormatting>
  <conditionalFormatting sqref="H390:H395">
    <cfRule type="colorScale" priority="90" dxfId="0">
      <colorScale>
        <cfvo type="num" val="70"/>
        <cfvo type="num" val="170"/>
        <cfvo type="num" val="250"/>
        <color rgb="FF00B050"/>
        <color rgb="FFFFFF00"/>
        <color rgb="FFFF0000"/>
      </colorScale>
    </cfRule>
  </conditionalFormatting>
  <conditionalFormatting sqref="H390:H395">
    <cfRule type="colorScale" priority="89" dxfId="0">
      <colorScale>
        <cfvo type="num" val="70"/>
        <cfvo type="num" val="170"/>
        <cfvo type="num" val="250"/>
        <color rgb="FF00B050"/>
        <color rgb="FFFFFF00"/>
        <color rgb="FFFF0000"/>
      </colorScale>
    </cfRule>
  </conditionalFormatting>
  <conditionalFormatting sqref="H400">
    <cfRule type="colorScale" priority="88" dxfId="0">
      <colorScale>
        <cfvo type="num" val="70"/>
        <cfvo type="num" val="170"/>
        <cfvo type="num" val="250"/>
        <color rgb="FF00B050"/>
        <color rgb="FFFFFF00"/>
        <color rgb="FFFF0000"/>
      </colorScale>
    </cfRule>
  </conditionalFormatting>
  <conditionalFormatting sqref="H400:H406">
    <cfRule type="colorScale" priority="87" dxfId="0">
      <colorScale>
        <cfvo type="num" val="0"/>
        <cfvo type="percentile" val="50"/>
        <cfvo type="num" val="10"/>
        <color rgb="FF00B050"/>
        <color rgb="FFFFFF00"/>
        <color rgb="FFFF0000"/>
      </colorScale>
    </cfRule>
  </conditionalFormatting>
  <conditionalFormatting sqref="H400">
    <cfRule type="colorScale" priority="86" dxfId="0">
      <colorScale>
        <cfvo type="num" val="70"/>
        <cfvo type="num" val="170"/>
        <cfvo type="num" val="250"/>
        <color rgb="FF00B050"/>
        <color rgb="FFFFFF00"/>
        <color rgb="FFFF0000"/>
      </colorScale>
    </cfRule>
  </conditionalFormatting>
  <conditionalFormatting sqref="H401:H406">
    <cfRule type="colorScale" priority="85" dxfId="0">
      <colorScale>
        <cfvo type="num" val="70"/>
        <cfvo type="num" val="170"/>
        <cfvo type="num" val="250"/>
        <color rgb="FF00B050"/>
        <color rgb="FFFFFF00"/>
        <color rgb="FFFF0000"/>
      </colorScale>
    </cfRule>
  </conditionalFormatting>
  <conditionalFormatting sqref="H401:H406">
    <cfRule type="colorScale" priority="84" dxfId="0">
      <colorScale>
        <cfvo type="num" val="70"/>
        <cfvo type="num" val="170"/>
        <cfvo type="num" val="250"/>
        <color rgb="FF00B050"/>
        <color rgb="FFFFFF00"/>
        <color rgb="FFFF0000"/>
      </colorScale>
    </cfRule>
  </conditionalFormatting>
  <conditionalFormatting sqref="H411">
    <cfRule type="colorScale" priority="83" dxfId="0">
      <colorScale>
        <cfvo type="num" val="70"/>
        <cfvo type="num" val="170"/>
        <cfvo type="num" val="250"/>
        <color rgb="FF00B050"/>
        <color rgb="FFFFFF00"/>
        <color rgb="FFFF0000"/>
      </colorScale>
    </cfRule>
  </conditionalFormatting>
  <conditionalFormatting sqref="H411:H417">
    <cfRule type="colorScale" priority="82" dxfId="0">
      <colorScale>
        <cfvo type="num" val="0"/>
        <cfvo type="percentile" val="50"/>
        <cfvo type="num" val="10"/>
        <color rgb="FF00B050"/>
        <color rgb="FFFFFF00"/>
        <color rgb="FFFF0000"/>
      </colorScale>
    </cfRule>
  </conditionalFormatting>
  <conditionalFormatting sqref="H411">
    <cfRule type="colorScale" priority="81" dxfId="0">
      <colorScale>
        <cfvo type="num" val="70"/>
        <cfvo type="num" val="170"/>
        <cfvo type="num" val="250"/>
        <color rgb="FF00B050"/>
        <color rgb="FFFFFF00"/>
        <color rgb="FFFF0000"/>
      </colorScale>
    </cfRule>
  </conditionalFormatting>
  <conditionalFormatting sqref="H412:H417">
    <cfRule type="colorScale" priority="80" dxfId="0">
      <colorScale>
        <cfvo type="num" val="70"/>
        <cfvo type="num" val="170"/>
        <cfvo type="num" val="250"/>
        <color rgb="FF00B050"/>
        <color rgb="FFFFFF00"/>
        <color rgb="FFFF0000"/>
      </colorScale>
    </cfRule>
  </conditionalFormatting>
  <conditionalFormatting sqref="H412:H417">
    <cfRule type="colorScale" priority="79" dxfId="0">
      <colorScale>
        <cfvo type="num" val="70"/>
        <cfvo type="num" val="170"/>
        <cfvo type="num" val="250"/>
        <color rgb="FF00B050"/>
        <color rgb="FFFFFF00"/>
        <color rgb="FFFF0000"/>
      </colorScale>
    </cfRule>
  </conditionalFormatting>
  <conditionalFormatting sqref="H422">
    <cfRule type="colorScale" priority="78" dxfId="0">
      <colorScale>
        <cfvo type="num" val="70"/>
        <cfvo type="num" val="170"/>
        <cfvo type="num" val="250"/>
        <color rgb="FF00B050"/>
        <color rgb="FFFFFF00"/>
        <color rgb="FFFF0000"/>
      </colorScale>
    </cfRule>
  </conditionalFormatting>
  <conditionalFormatting sqref="H422:H428">
    <cfRule type="colorScale" priority="77" dxfId="0">
      <colorScale>
        <cfvo type="num" val="0"/>
        <cfvo type="percentile" val="50"/>
        <cfvo type="num" val="10"/>
        <color rgb="FF00B050"/>
        <color rgb="FFFFFF00"/>
        <color rgb="FFFF0000"/>
      </colorScale>
    </cfRule>
  </conditionalFormatting>
  <conditionalFormatting sqref="H422">
    <cfRule type="colorScale" priority="76" dxfId="0">
      <colorScale>
        <cfvo type="num" val="70"/>
        <cfvo type="num" val="170"/>
        <cfvo type="num" val="250"/>
        <color rgb="FF00B050"/>
        <color rgb="FFFFFF00"/>
        <color rgb="FFFF0000"/>
      </colorScale>
    </cfRule>
  </conditionalFormatting>
  <conditionalFormatting sqref="H423:H428">
    <cfRule type="colorScale" priority="75" dxfId="0">
      <colorScale>
        <cfvo type="num" val="70"/>
        <cfvo type="num" val="170"/>
        <cfvo type="num" val="250"/>
        <color rgb="FF00B050"/>
        <color rgb="FFFFFF00"/>
        <color rgb="FFFF0000"/>
      </colorScale>
    </cfRule>
  </conditionalFormatting>
  <conditionalFormatting sqref="H423:H428">
    <cfRule type="colorScale" priority="74" dxfId="0">
      <colorScale>
        <cfvo type="num" val="70"/>
        <cfvo type="num" val="170"/>
        <cfvo type="num" val="250"/>
        <color rgb="FF00B050"/>
        <color rgb="FFFFFF00"/>
        <color rgb="FFFF0000"/>
      </colorScale>
    </cfRule>
  </conditionalFormatting>
  <conditionalFormatting sqref="H433">
    <cfRule type="colorScale" priority="73" dxfId="0">
      <colorScale>
        <cfvo type="num" val="70"/>
        <cfvo type="num" val="170"/>
        <cfvo type="num" val="250"/>
        <color rgb="FF00B050"/>
        <color rgb="FFFFFF00"/>
        <color rgb="FFFF0000"/>
      </colorScale>
    </cfRule>
  </conditionalFormatting>
  <conditionalFormatting sqref="H433:H439">
    <cfRule type="colorScale" priority="72" dxfId="0">
      <colorScale>
        <cfvo type="num" val="0"/>
        <cfvo type="percentile" val="50"/>
        <cfvo type="num" val="10"/>
        <color rgb="FF00B050"/>
        <color rgb="FFFFFF00"/>
        <color rgb="FFFF0000"/>
      </colorScale>
    </cfRule>
  </conditionalFormatting>
  <conditionalFormatting sqref="H433">
    <cfRule type="colorScale" priority="71" dxfId="0">
      <colorScale>
        <cfvo type="num" val="70"/>
        <cfvo type="num" val="170"/>
        <cfvo type="num" val="250"/>
        <color rgb="FF00B050"/>
        <color rgb="FFFFFF00"/>
        <color rgb="FFFF0000"/>
      </colorScale>
    </cfRule>
  </conditionalFormatting>
  <conditionalFormatting sqref="H434:H439">
    <cfRule type="colorScale" priority="70" dxfId="0">
      <colorScale>
        <cfvo type="num" val="70"/>
        <cfvo type="num" val="170"/>
        <cfvo type="num" val="250"/>
        <color rgb="FF00B050"/>
        <color rgb="FFFFFF00"/>
        <color rgb="FFFF0000"/>
      </colorScale>
    </cfRule>
  </conditionalFormatting>
  <conditionalFormatting sqref="H434:H439">
    <cfRule type="colorScale" priority="69" dxfId="0">
      <colorScale>
        <cfvo type="num" val="70"/>
        <cfvo type="num" val="170"/>
        <cfvo type="num" val="250"/>
        <color rgb="FF00B050"/>
        <color rgb="FFFFFF00"/>
        <color rgb="FFFF0000"/>
      </colorScale>
    </cfRule>
  </conditionalFormatting>
  <conditionalFormatting sqref="H444">
    <cfRule type="colorScale" priority="68" dxfId="0">
      <colorScale>
        <cfvo type="num" val="70"/>
        <cfvo type="num" val="170"/>
        <cfvo type="num" val="250"/>
        <color rgb="FF00B050"/>
        <color rgb="FFFFFF00"/>
        <color rgb="FFFF0000"/>
      </colorScale>
    </cfRule>
  </conditionalFormatting>
  <conditionalFormatting sqref="H444:H450">
    <cfRule type="colorScale" priority="67" dxfId="0">
      <colorScale>
        <cfvo type="num" val="0"/>
        <cfvo type="percentile" val="50"/>
        <cfvo type="num" val="10"/>
        <color rgb="FF00B050"/>
        <color rgb="FFFFFF00"/>
        <color rgb="FFFF0000"/>
      </colorScale>
    </cfRule>
  </conditionalFormatting>
  <conditionalFormatting sqref="H444">
    <cfRule type="colorScale" priority="66" dxfId="0">
      <colorScale>
        <cfvo type="num" val="70"/>
        <cfvo type="num" val="170"/>
        <cfvo type="num" val="250"/>
        <color rgb="FF00B050"/>
        <color rgb="FFFFFF00"/>
        <color rgb="FFFF0000"/>
      </colorScale>
    </cfRule>
  </conditionalFormatting>
  <conditionalFormatting sqref="H445:H450">
    <cfRule type="colorScale" priority="65" dxfId="0">
      <colorScale>
        <cfvo type="num" val="70"/>
        <cfvo type="num" val="170"/>
        <cfvo type="num" val="250"/>
        <color rgb="FF00B050"/>
        <color rgb="FFFFFF00"/>
        <color rgb="FFFF0000"/>
      </colorScale>
    </cfRule>
  </conditionalFormatting>
  <conditionalFormatting sqref="H445:H450">
    <cfRule type="colorScale" priority="64" dxfId="0">
      <colorScale>
        <cfvo type="num" val="70"/>
        <cfvo type="num" val="170"/>
        <cfvo type="num" val="250"/>
        <color rgb="FF00B050"/>
        <color rgb="FFFFFF00"/>
        <color rgb="FFFF0000"/>
      </colorScale>
    </cfRule>
  </conditionalFormatting>
  <conditionalFormatting sqref="H455">
    <cfRule type="colorScale" priority="63" dxfId="0">
      <colorScale>
        <cfvo type="num" val="70"/>
        <cfvo type="num" val="170"/>
        <cfvo type="num" val="250"/>
        <color rgb="FF00B050"/>
        <color rgb="FFFFFF00"/>
        <color rgb="FFFF0000"/>
      </colorScale>
    </cfRule>
  </conditionalFormatting>
  <conditionalFormatting sqref="H455:H461">
    <cfRule type="colorScale" priority="62" dxfId="0">
      <colorScale>
        <cfvo type="num" val="0"/>
        <cfvo type="percentile" val="50"/>
        <cfvo type="num" val="10"/>
        <color rgb="FF00B050"/>
        <color rgb="FFFFFF00"/>
        <color rgb="FFFF0000"/>
      </colorScale>
    </cfRule>
  </conditionalFormatting>
  <conditionalFormatting sqref="H455">
    <cfRule type="colorScale" priority="61" dxfId="0">
      <colorScale>
        <cfvo type="num" val="70"/>
        <cfvo type="num" val="170"/>
        <cfvo type="num" val="250"/>
        <color rgb="FF00B050"/>
        <color rgb="FFFFFF00"/>
        <color rgb="FFFF0000"/>
      </colorScale>
    </cfRule>
  </conditionalFormatting>
  <conditionalFormatting sqref="H456:H461">
    <cfRule type="colorScale" priority="60" dxfId="0">
      <colorScale>
        <cfvo type="num" val="70"/>
        <cfvo type="num" val="170"/>
        <cfvo type="num" val="250"/>
        <color rgb="FF00B050"/>
        <color rgb="FFFFFF00"/>
        <color rgb="FFFF0000"/>
      </colorScale>
    </cfRule>
  </conditionalFormatting>
  <conditionalFormatting sqref="H456:H461">
    <cfRule type="colorScale" priority="59" dxfId="0">
      <colorScale>
        <cfvo type="num" val="70"/>
        <cfvo type="num" val="170"/>
        <cfvo type="num" val="250"/>
        <color rgb="FF00B050"/>
        <color rgb="FFFFFF00"/>
        <color rgb="FFFF0000"/>
      </colorScale>
    </cfRule>
  </conditionalFormatting>
  <conditionalFormatting sqref="H466">
    <cfRule type="colorScale" priority="58" dxfId="0">
      <colorScale>
        <cfvo type="num" val="70"/>
        <cfvo type="num" val="170"/>
        <cfvo type="num" val="250"/>
        <color rgb="FF00B050"/>
        <color rgb="FFFFFF00"/>
        <color rgb="FFFF0000"/>
      </colorScale>
    </cfRule>
  </conditionalFormatting>
  <conditionalFormatting sqref="H466:H472">
    <cfRule type="colorScale" priority="57" dxfId="0">
      <colorScale>
        <cfvo type="num" val="0"/>
        <cfvo type="percentile" val="50"/>
        <cfvo type="num" val="10"/>
        <color rgb="FF00B050"/>
        <color rgb="FFFFFF00"/>
        <color rgb="FFFF0000"/>
      </colorScale>
    </cfRule>
  </conditionalFormatting>
  <conditionalFormatting sqref="H466">
    <cfRule type="colorScale" priority="56" dxfId="0">
      <colorScale>
        <cfvo type="num" val="70"/>
        <cfvo type="num" val="170"/>
        <cfvo type="num" val="250"/>
        <color rgb="FF00B050"/>
        <color rgb="FFFFFF00"/>
        <color rgb="FFFF0000"/>
      </colorScale>
    </cfRule>
  </conditionalFormatting>
  <conditionalFormatting sqref="H467:H472">
    <cfRule type="colorScale" priority="55" dxfId="0">
      <colorScale>
        <cfvo type="num" val="70"/>
        <cfvo type="num" val="170"/>
        <cfvo type="num" val="250"/>
        <color rgb="FF00B050"/>
        <color rgb="FFFFFF00"/>
        <color rgb="FFFF0000"/>
      </colorScale>
    </cfRule>
  </conditionalFormatting>
  <conditionalFormatting sqref="H467:H472">
    <cfRule type="colorScale" priority="54" dxfId="0">
      <colorScale>
        <cfvo type="num" val="70"/>
        <cfvo type="num" val="170"/>
        <cfvo type="num" val="250"/>
        <color rgb="FF00B050"/>
        <color rgb="FFFFFF00"/>
        <color rgb="FFFF0000"/>
      </colorScale>
    </cfRule>
  </conditionalFormatting>
  <conditionalFormatting sqref="H477">
    <cfRule type="colorScale" priority="53" dxfId="0">
      <colorScale>
        <cfvo type="num" val="70"/>
        <cfvo type="num" val="170"/>
        <cfvo type="num" val="250"/>
        <color rgb="FF00B050"/>
        <color rgb="FFFFFF00"/>
        <color rgb="FFFF0000"/>
      </colorScale>
    </cfRule>
  </conditionalFormatting>
  <conditionalFormatting sqref="H477:H483">
    <cfRule type="colorScale" priority="52" dxfId="0">
      <colorScale>
        <cfvo type="num" val="0"/>
        <cfvo type="percentile" val="50"/>
        <cfvo type="num" val="10"/>
        <color rgb="FF00B050"/>
        <color rgb="FFFFFF00"/>
        <color rgb="FFFF0000"/>
      </colorScale>
    </cfRule>
  </conditionalFormatting>
  <conditionalFormatting sqref="H477">
    <cfRule type="colorScale" priority="51" dxfId="0">
      <colorScale>
        <cfvo type="num" val="70"/>
        <cfvo type="num" val="170"/>
        <cfvo type="num" val="250"/>
        <color rgb="FF00B050"/>
        <color rgb="FFFFFF00"/>
        <color rgb="FFFF0000"/>
      </colorScale>
    </cfRule>
  </conditionalFormatting>
  <conditionalFormatting sqref="H478:H483">
    <cfRule type="colorScale" priority="50" dxfId="0">
      <colorScale>
        <cfvo type="num" val="70"/>
        <cfvo type="num" val="170"/>
        <cfvo type="num" val="250"/>
        <color rgb="FF00B050"/>
        <color rgb="FFFFFF00"/>
        <color rgb="FFFF0000"/>
      </colorScale>
    </cfRule>
  </conditionalFormatting>
  <conditionalFormatting sqref="H478:H483">
    <cfRule type="colorScale" priority="49" dxfId="0">
      <colorScale>
        <cfvo type="num" val="70"/>
        <cfvo type="num" val="170"/>
        <cfvo type="num" val="250"/>
        <color rgb="FF00B050"/>
        <color rgb="FFFFFF00"/>
        <color rgb="FFFF0000"/>
      </colorScale>
    </cfRule>
  </conditionalFormatting>
  <conditionalFormatting sqref="H488">
    <cfRule type="colorScale" priority="48" dxfId="0">
      <colorScale>
        <cfvo type="num" val="70"/>
        <cfvo type="num" val="170"/>
        <cfvo type="num" val="250"/>
        <color rgb="FF00B050"/>
        <color rgb="FFFFFF00"/>
        <color rgb="FFFF0000"/>
      </colorScale>
    </cfRule>
  </conditionalFormatting>
  <conditionalFormatting sqref="H488:H494">
    <cfRule type="colorScale" priority="47" dxfId="0">
      <colorScale>
        <cfvo type="num" val="0"/>
        <cfvo type="percentile" val="50"/>
        <cfvo type="num" val="10"/>
        <color rgb="FF00B050"/>
        <color rgb="FFFFFF00"/>
        <color rgb="FFFF0000"/>
      </colorScale>
    </cfRule>
  </conditionalFormatting>
  <conditionalFormatting sqref="H488">
    <cfRule type="colorScale" priority="46" dxfId="0">
      <colorScale>
        <cfvo type="num" val="70"/>
        <cfvo type="num" val="170"/>
        <cfvo type="num" val="250"/>
        <color rgb="FF00B050"/>
        <color rgb="FFFFFF00"/>
        <color rgb="FFFF0000"/>
      </colorScale>
    </cfRule>
  </conditionalFormatting>
  <conditionalFormatting sqref="H489:H494">
    <cfRule type="colorScale" priority="45" dxfId="0">
      <colorScale>
        <cfvo type="num" val="70"/>
        <cfvo type="num" val="170"/>
        <cfvo type="num" val="250"/>
        <color rgb="FF00B050"/>
        <color rgb="FFFFFF00"/>
        <color rgb="FFFF0000"/>
      </colorScale>
    </cfRule>
  </conditionalFormatting>
  <conditionalFormatting sqref="H489:H494">
    <cfRule type="colorScale" priority="44" dxfId="0">
      <colorScale>
        <cfvo type="num" val="70"/>
        <cfvo type="num" val="170"/>
        <cfvo type="num" val="250"/>
        <color rgb="FF00B050"/>
        <color rgb="FFFFFF00"/>
        <color rgb="FFFF0000"/>
      </colorScale>
    </cfRule>
  </conditionalFormatting>
  <conditionalFormatting sqref="H499">
    <cfRule type="colorScale" priority="43" dxfId="0">
      <colorScale>
        <cfvo type="num" val="70"/>
        <cfvo type="num" val="170"/>
        <cfvo type="num" val="250"/>
        <color rgb="FF00B050"/>
        <color rgb="FFFFFF00"/>
        <color rgb="FFFF0000"/>
      </colorScale>
    </cfRule>
  </conditionalFormatting>
  <conditionalFormatting sqref="H499:H505">
    <cfRule type="colorScale" priority="42" dxfId="0">
      <colorScale>
        <cfvo type="num" val="0"/>
        <cfvo type="percentile" val="50"/>
        <cfvo type="num" val="10"/>
        <color rgb="FF00B050"/>
        <color rgb="FFFFFF00"/>
        <color rgb="FFFF0000"/>
      </colorScale>
    </cfRule>
  </conditionalFormatting>
  <conditionalFormatting sqref="H499">
    <cfRule type="colorScale" priority="41" dxfId="0">
      <colorScale>
        <cfvo type="num" val="70"/>
        <cfvo type="num" val="170"/>
        <cfvo type="num" val="250"/>
        <color rgb="FF00B050"/>
        <color rgb="FFFFFF00"/>
        <color rgb="FFFF0000"/>
      </colorScale>
    </cfRule>
  </conditionalFormatting>
  <conditionalFormatting sqref="H500:H505">
    <cfRule type="colorScale" priority="40" dxfId="0">
      <colorScale>
        <cfvo type="num" val="70"/>
        <cfvo type="num" val="170"/>
        <cfvo type="num" val="250"/>
        <color rgb="FF00B050"/>
        <color rgb="FFFFFF00"/>
        <color rgb="FFFF0000"/>
      </colorScale>
    </cfRule>
  </conditionalFormatting>
  <conditionalFormatting sqref="H500:H505">
    <cfRule type="colorScale" priority="39" dxfId="0">
      <colorScale>
        <cfvo type="num" val="70"/>
        <cfvo type="num" val="170"/>
        <cfvo type="num" val="250"/>
        <color rgb="FF00B050"/>
        <color rgb="FFFFFF00"/>
        <color rgb="FFFF0000"/>
      </colorScale>
    </cfRule>
  </conditionalFormatting>
  <conditionalFormatting sqref="H510">
    <cfRule type="colorScale" priority="38" dxfId="0">
      <colorScale>
        <cfvo type="num" val="70"/>
        <cfvo type="num" val="170"/>
        <cfvo type="num" val="250"/>
        <color rgb="FF00B050"/>
        <color rgb="FFFFFF00"/>
        <color rgb="FFFF0000"/>
      </colorScale>
    </cfRule>
  </conditionalFormatting>
  <conditionalFormatting sqref="H510:H516">
    <cfRule type="colorScale" priority="37" dxfId="0">
      <colorScale>
        <cfvo type="num" val="0"/>
        <cfvo type="percentile" val="50"/>
        <cfvo type="num" val="10"/>
        <color rgb="FF00B050"/>
        <color rgb="FFFFFF00"/>
        <color rgb="FFFF0000"/>
      </colorScale>
    </cfRule>
  </conditionalFormatting>
  <conditionalFormatting sqref="H510">
    <cfRule type="colorScale" priority="36" dxfId="0">
      <colorScale>
        <cfvo type="num" val="70"/>
        <cfvo type="num" val="170"/>
        <cfvo type="num" val="250"/>
        <color rgb="FF00B050"/>
        <color rgb="FFFFFF00"/>
        <color rgb="FFFF0000"/>
      </colorScale>
    </cfRule>
  </conditionalFormatting>
  <conditionalFormatting sqref="H511:H516">
    <cfRule type="colorScale" priority="35" dxfId="0">
      <colorScale>
        <cfvo type="num" val="70"/>
        <cfvo type="num" val="170"/>
        <cfvo type="num" val="250"/>
        <color rgb="FF00B050"/>
        <color rgb="FFFFFF00"/>
        <color rgb="FFFF0000"/>
      </colorScale>
    </cfRule>
  </conditionalFormatting>
  <conditionalFormatting sqref="H511:H516">
    <cfRule type="colorScale" priority="34" dxfId="0">
      <colorScale>
        <cfvo type="num" val="70"/>
        <cfvo type="num" val="170"/>
        <cfvo type="num" val="250"/>
        <color rgb="FF00B050"/>
        <color rgb="FFFFFF00"/>
        <color rgb="FFFF0000"/>
      </colorScale>
    </cfRule>
  </conditionalFormatting>
  <conditionalFormatting sqref="H521">
    <cfRule type="colorScale" priority="33" dxfId="0">
      <colorScale>
        <cfvo type="num" val="70"/>
        <cfvo type="num" val="170"/>
        <cfvo type="num" val="250"/>
        <color rgb="FF00B050"/>
        <color rgb="FFFFFF00"/>
        <color rgb="FFFF0000"/>
      </colorScale>
    </cfRule>
  </conditionalFormatting>
  <conditionalFormatting sqref="H521:H527">
    <cfRule type="colorScale" priority="32" dxfId="0">
      <colorScale>
        <cfvo type="num" val="0"/>
        <cfvo type="percentile" val="50"/>
        <cfvo type="num" val="10"/>
        <color rgb="FF00B050"/>
        <color rgb="FFFFFF00"/>
        <color rgb="FFFF0000"/>
      </colorScale>
    </cfRule>
  </conditionalFormatting>
  <conditionalFormatting sqref="H521">
    <cfRule type="colorScale" priority="31" dxfId="0">
      <colorScale>
        <cfvo type="num" val="70"/>
        <cfvo type="num" val="170"/>
        <cfvo type="num" val="250"/>
        <color rgb="FF00B050"/>
        <color rgb="FFFFFF00"/>
        <color rgb="FFFF0000"/>
      </colorScale>
    </cfRule>
  </conditionalFormatting>
  <conditionalFormatting sqref="H522:H527">
    <cfRule type="colorScale" priority="30" dxfId="0">
      <colorScale>
        <cfvo type="num" val="70"/>
        <cfvo type="num" val="170"/>
        <cfvo type="num" val="250"/>
        <color rgb="FF00B050"/>
        <color rgb="FFFFFF00"/>
        <color rgb="FFFF0000"/>
      </colorScale>
    </cfRule>
  </conditionalFormatting>
  <conditionalFormatting sqref="H522:H527">
    <cfRule type="colorScale" priority="29" dxfId="0">
      <colorScale>
        <cfvo type="num" val="70"/>
        <cfvo type="num" val="170"/>
        <cfvo type="num" val="250"/>
        <color rgb="FF00B050"/>
        <color rgb="FFFFFF00"/>
        <color rgb="FFFF0000"/>
      </colorScale>
    </cfRule>
  </conditionalFormatting>
  <conditionalFormatting sqref="H532">
    <cfRule type="colorScale" priority="28" dxfId="0">
      <colorScale>
        <cfvo type="num" val="70"/>
        <cfvo type="num" val="170"/>
        <cfvo type="num" val="250"/>
        <color rgb="FF00B050"/>
        <color rgb="FFFFFF00"/>
        <color rgb="FFFF0000"/>
      </colorScale>
    </cfRule>
  </conditionalFormatting>
  <conditionalFormatting sqref="H532:H538">
    <cfRule type="colorScale" priority="27" dxfId="0">
      <colorScale>
        <cfvo type="num" val="0"/>
        <cfvo type="percentile" val="50"/>
        <cfvo type="num" val="10"/>
        <color rgb="FF00B050"/>
        <color rgb="FFFFFF00"/>
        <color rgb="FFFF0000"/>
      </colorScale>
    </cfRule>
  </conditionalFormatting>
  <conditionalFormatting sqref="H532">
    <cfRule type="colorScale" priority="26" dxfId="0">
      <colorScale>
        <cfvo type="num" val="70"/>
        <cfvo type="num" val="170"/>
        <cfvo type="num" val="250"/>
        <color rgb="FF00B050"/>
        <color rgb="FFFFFF00"/>
        <color rgb="FFFF0000"/>
      </colorScale>
    </cfRule>
  </conditionalFormatting>
  <conditionalFormatting sqref="H533:H538">
    <cfRule type="colorScale" priority="25" dxfId="0">
      <colorScale>
        <cfvo type="num" val="70"/>
        <cfvo type="num" val="170"/>
        <cfvo type="num" val="250"/>
        <color rgb="FF00B050"/>
        <color rgb="FFFFFF00"/>
        <color rgb="FFFF0000"/>
      </colorScale>
    </cfRule>
  </conditionalFormatting>
  <conditionalFormatting sqref="H533:H538">
    <cfRule type="colorScale" priority="24" dxfId="0">
      <colorScale>
        <cfvo type="num" val="70"/>
        <cfvo type="num" val="170"/>
        <cfvo type="num" val="250"/>
        <color rgb="FF00B050"/>
        <color rgb="FFFFFF00"/>
        <color rgb="FFFF0000"/>
      </colorScale>
    </cfRule>
  </conditionalFormatting>
  <conditionalFormatting sqref="H543">
    <cfRule type="colorScale" priority="23" dxfId="0">
      <colorScale>
        <cfvo type="num" val="70"/>
        <cfvo type="num" val="170"/>
        <cfvo type="num" val="250"/>
        <color rgb="FF00B050"/>
        <color rgb="FFFFFF00"/>
        <color rgb="FFFF0000"/>
      </colorScale>
    </cfRule>
  </conditionalFormatting>
  <conditionalFormatting sqref="H543:H549">
    <cfRule type="colorScale" priority="22" dxfId="0">
      <colorScale>
        <cfvo type="num" val="0"/>
        <cfvo type="percentile" val="50"/>
        <cfvo type="num" val="10"/>
        <color rgb="FF00B050"/>
        <color rgb="FFFFFF00"/>
        <color rgb="FFFF0000"/>
      </colorScale>
    </cfRule>
  </conditionalFormatting>
  <conditionalFormatting sqref="H543">
    <cfRule type="colorScale" priority="21" dxfId="0">
      <colorScale>
        <cfvo type="num" val="70"/>
        <cfvo type="num" val="170"/>
        <cfvo type="num" val="250"/>
        <color rgb="FF00B050"/>
        <color rgb="FFFFFF00"/>
        <color rgb="FFFF0000"/>
      </colorScale>
    </cfRule>
  </conditionalFormatting>
  <conditionalFormatting sqref="H544:H549">
    <cfRule type="colorScale" priority="20" dxfId="0">
      <colorScale>
        <cfvo type="num" val="70"/>
        <cfvo type="num" val="170"/>
        <cfvo type="num" val="250"/>
        <color rgb="FF00B050"/>
        <color rgb="FFFFFF00"/>
        <color rgb="FFFF0000"/>
      </colorScale>
    </cfRule>
  </conditionalFormatting>
  <conditionalFormatting sqref="H544:H549">
    <cfRule type="colorScale" priority="19" dxfId="0">
      <colorScale>
        <cfvo type="num" val="70"/>
        <cfvo type="num" val="170"/>
        <cfvo type="num" val="250"/>
        <color rgb="FF00B050"/>
        <color rgb="FFFFFF00"/>
        <color rgb="FFFF0000"/>
      </colorScale>
    </cfRule>
  </conditionalFormatting>
  <conditionalFormatting sqref="H554">
    <cfRule type="colorScale" priority="18" dxfId="0">
      <colorScale>
        <cfvo type="num" val="70"/>
        <cfvo type="num" val="170"/>
        <cfvo type="num" val="250"/>
        <color rgb="FF00B050"/>
        <color rgb="FFFFFF00"/>
        <color rgb="FFFF0000"/>
      </colorScale>
    </cfRule>
  </conditionalFormatting>
  <conditionalFormatting sqref="H554">
    <cfRule type="colorScale" priority="17" dxfId="0">
      <colorScale>
        <cfvo type="num" val="70"/>
        <cfvo type="num" val="170"/>
        <cfvo type="num" val="250"/>
        <color rgb="FF00B050"/>
        <color rgb="FFFFFF00"/>
        <color rgb="FFFF0000"/>
      </colorScale>
    </cfRule>
  </conditionalFormatting>
  <conditionalFormatting sqref="H554:H560">
    <cfRule type="colorScale" priority="16" dxfId="0">
      <colorScale>
        <cfvo type="num" val="0"/>
        <cfvo type="percentile" val="50"/>
        <cfvo type="num" val="10"/>
        <color rgb="FF00B050"/>
        <color rgb="FFFFFF00"/>
        <color rgb="FFFF0000"/>
      </colorScale>
    </cfRule>
  </conditionalFormatting>
  <conditionalFormatting sqref="H554">
    <cfRule type="colorScale" priority="15" dxfId="0">
      <colorScale>
        <cfvo type="num" val="70"/>
        <cfvo type="num" val="170"/>
        <cfvo type="num" val="250"/>
        <color rgb="FF00B050"/>
        <color rgb="FFFFFF00"/>
        <color rgb="FFFF0000"/>
      </colorScale>
    </cfRule>
  </conditionalFormatting>
  <conditionalFormatting sqref="H555:H560">
    <cfRule type="colorScale" priority="14" dxfId="0">
      <colorScale>
        <cfvo type="num" val="70"/>
        <cfvo type="num" val="170"/>
        <cfvo type="num" val="250"/>
        <color rgb="FF00B050"/>
        <color rgb="FFFFFF00"/>
        <color rgb="FFFF0000"/>
      </colorScale>
    </cfRule>
  </conditionalFormatting>
  <conditionalFormatting sqref="H555:H560">
    <cfRule type="colorScale" priority="13" dxfId="0">
      <colorScale>
        <cfvo type="num" val="70"/>
        <cfvo type="num" val="170"/>
        <cfvo type="num" val="250"/>
        <color rgb="FF00B050"/>
        <color rgb="FFFFFF00"/>
        <color rgb="FFFF0000"/>
      </colorScale>
    </cfRule>
  </conditionalFormatting>
  <conditionalFormatting sqref="H565">
    <cfRule type="colorScale" priority="12" dxfId="0">
      <colorScale>
        <cfvo type="num" val="70"/>
        <cfvo type="num" val="170"/>
        <cfvo type="num" val="250"/>
        <color rgb="FF00B050"/>
        <color rgb="FFFFFF00"/>
        <color rgb="FFFF0000"/>
      </colorScale>
    </cfRule>
  </conditionalFormatting>
  <conditionalFormatting sqref="H565">
    <cfRule type="colorScale" priority="11" dxfId="0">
      <colorScale>
        <cfvo type="num" val="70"/>
        <cfvo type="num" val="170"/>
        <cfvo type="num" val="250"/>
        <color rgb="FF00B050"/>
        <color rgb="FFFFFF00"/>
        <color rgb="FFFF0000"/>
      </colorScale>
    </cfRule>
  </conditionalFormatting>
  <conditionalFormatting sqref="H565:H571">
    <cfRule type="colorScale" priority="10" dxfId="0">
      <colorScale>
        <cfvo type="num" val="0"/>
        <cfvo type="percentile" val="50"/>
        <cfvo type="num" val="10"/>
        <color rgb="FF00B050"/>
        <color rgb="FFFFFF00"/>
        <color rgb="FFFF0000"/>
      </colorScale>
    </cfRule>
  </conditionalFormatting>
  <conditionalFormatting sqref="H565">
    <cfRule type="colorScale" priority="9" dxfId="0">
      <colorScale>
        <cfvo type="num" val="70"/>
        <cfvo type="num" val="170"/>
        <cfvo type="num" val="250"/>
        <color rgb="FF00B050"/>
        <color rgb="FFFFFF00"/>
        <color rgb="FFFF0000"/>
      </colorScale>
    </cfRule>
  </conditionalFormatting>
  <conditionalFormatting sqref="H566:H571">
    <cfRule type="colorScale" priority="8" dxfId="0">
      <colorScale>
        <cfvo type="num" val="70"/>
        <cfvo type="num" val="170"/>
        <cfvo type="num" val="250"/>
        <color rgb="FF00B050"/>
        <color rgb="FFFFFF00"/>
        <color rgb="FFFF0000"/>
      </colorScale>
    </cfRule>
  </conditionalFormatting>
  <conditionalFormatting sqref="H566:H571">
    <cfRule type="colorScale" priority="7" dxfId="0">
      <colorScale>
        <cfvo type="num" val="70"/>
        <cfvo type="num" val="170"/>
        <cfvo type="num" val="250"/>
        <color rgb="FF00B050"/>
        <color rgb="FFFFFF00"/>
        <color rgb="FFFF0000"/>
      </colorScale>
    </cfRule>
  </conditionalFormatting>
  <conditionalFormatting sqref="H587">
    <cfRule type="colorScale" priority="6" dxfId="0">
      <colorScale>
        <cfvo type="num" val="70"/>
        <cfvo type="num" val="170"/>
        <cfvo type="num" val="250"/>
        <color rgb="FF00B050"/>
        <color rgb="FFFFFF00"/>
        <color rgb="FFFF0000"/>
      </colorScale>
    </cfRule>
  </conditionalFormatting>
  <conditionalFormatting sqref="H587">
    <cfRule type="colorScale" priority="5" dxfId="0">
      <colorScale>
        <cfvo type="num" val="70"/>
        <cfvo type="num" val="170"/>
        <cfvo type="num" val="250"/>
        <color rgb="FF00B050"/>
        <color rgb="FFFFFF00"/>
        <color rgb="FFFF0000"/>
      </colorScale>
    </cfRule>
  </conditionalFormatting>
  <conditionalFormatting sqref="H587:H593">
    <cfRule type="colorScale" priority="4" dxfId="0">
      <colorScale>
        <cfvo type="num" val="0"/>
        <cfvo type="percentile" val="50"/>
        <cfvo type="num" val="10"/>
        <color rgb="FF00B050"/>
        <color rgb="FFFFFF00"/>
        <color rgb="FFFF0000"/>
      </colorScale>
    </cfRule>
  </conditionalFormatting>
  <conditionalFormatting sqref="H587">
    <cfRule type="colorScale" priority="3" dxfId="0">
      <colorScale>
        <cfvo type="num" val="70"/>
        <cfvo type="num" val="170"/>
        <cfvo type="num" val="250"/>
        <color rgb="FF00B050"/>
        <color rgb="FFFFFF00"/>
        <color rgb="FFFF0000"/>
      </colorScale>
    </cfRule>
  </conditionalFormatting>
  <conditionalFormatting sqref="H588:H593">
    <cfRule type="colorScale" priority="2" dxfId="0">
      <colorScale>
        <cfvo type="num" val="70"/>
        <cfvo type="num" val="170"/>
        <cfvo type="num" val="250"/>
        <color rgb="FF00B050"/>
        <color rgb="FFFFFF00"/>
        <color rgb="FFFF0000"/>
      </colorScale>
    </cfRule>
  </conditionalFormatting>
  <conditionalFormatting sqref="H588:H593">
    <cfRule type="colorScale" priority="1" dxfId="0">
      <colorScale>
        <cfvo type="num" val="70"/>
        <cfvo type="num" val="170"/>
        <cfvo type="num" val="250"/>
        <color rgb="FF00B050"/>
        <color rgb="FFFFFF00"/>
        <color rgb="FFFF0000"/>
      </colorScale>
    </cfRule>
  </conditionalFormatting>
  <printOptions/>
  <pageMargins left="0.7086614173228347" right="0.7086614173228347" top="0.7480314960629921" bottom="0.7480314960629921" header="0.31496062992125984" footer="0.31496062992125984"/>
  <pageSetup horizontalDpi="600" verticalDpi="600" orientation="landscape"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Connectis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BorcardI</dc:creator>
  <cp:keywords/>
  <dc:description/>
  <cp:lastModifiedBy>BorcardI</cp:lastModifiedBy>
  <cp:lastPrinted>2009-12-03T21:13:25Z</cp:lastPrinted>
  <dcterms:created xsi:type="dcterms:W3CDTF">2009-12-02T19:47:13Z</dcterms:created>
  <dcterms:modified xsi:type="dcterms:W3CDTF">2010-12-19T13:42:02Z</dcterms:modified>
  <cp:category/>
  <cp:version/>
  <cp:contentType/>
  <cp:contentStatus/>
</cp:coreProperties>
</file>