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16" windowWidth="23900" windowHeight="16680" tabRatio="500" activeTab="0"/>
  </bookViews>
  <sheets>
    <sheet name="Feuil1" sheetId="1" r:id="rId1"/>
  </sheets>
  <definedNames/>
  <calcPr fullCalcOnLoad="1"/>
</workbook>
</file>

<file path=xl/comments1.xml><?xml version="1.0" encoding="utf-8"?>
<comments xmlns="http://schemas.openxmlformats.org/spreadsheetml/2006/main">
  <authors>
    <author>Ivan Borcard</author>
  </authors>
  <commentList>
    <comment ref="D7" authorId="0">
      <text>
        <r>
          <rPr>
            <sz val="9"/>
            <rFont val="Verdana"/>
            <family val="0"/>
          </rPr>
          <t xml:space="preserve">Utile si l'affichage n'est pas en système métrique !
</t>
        </r>
      </text>
    </comment>
    <comment ref="D1" authorId="0">
      <text>
        <r>
          <rPr>
            <sz val="9"/>
            <rFont val="Verdana"/>
            <family val="0"/>
          </rPr>
          <t xml:space="preserve">Ce petit programme vous permet de vérifier la bonne calibration de votre capteur de puissance. Il faut bien sûr avoir un cardio qui soit capable d'afficher le couple. Style Garmin 500 ou CycleOps.
Vous ne devez remplir que les cellules en bleues.
La manipulation est très simple. 
0) Régler l'Offset (point zéro) si nécessaire du capteur.
1) Trouver un objet lourd que vous pouvez suspendre à l'axe de la pédale. Style boules de pétanque dans son étui.
2) Sélectionner un braquet.
3) Fixer l'objet lourd sur l'axe de la pédale.
4) Faire rouler le vélo en soulevant la roue avant afin d'obtenir l'axe du pédalier à l'horizontal
5) Relever le valeur affichée dans le tableau
</t>
        </r>
      </text>
    </comment>
  </commentList>
</comments>
</file>

<file path=xl/sharedStrings.xml><?xml version="1.0" encoding="utf-8"?>
<sst xmlns="http://schemas.openxmlformats.org/spreadsheetml/2006/main" count="14" uniqueCount="14">
  <si>
    <t>Couple pédale C (n.m)</t>
  </si>
  <si>
    <t>Moyenne</t>
  </si>
  <si>
    <t>Plateau</t>
  </si>
  <si>
    <t>K7</t>
  </si>
  <si>
    <t>C PT (n.m) mesuré</t>
  </si>
  <si>
    <t>Calibration capteur puissance PowerTap</t>
  </si>
  <si>
    <t>kg</t>
  </si>
  <si>
    <t>C PT théorique</t>
  </si>
  <si>
    <t>m</t>
  </si>
  <si>
    <t>C PT (in.lbf) mesuré</t>
  </si>
  <si>
    <t>n.m</t>
  </si>
  <si>
    <t>pertes transmission</t>
  </si>
  <si>
    <t>Poids sur axe pédale</t>
  </si>
  <si>
    <t>Longueur Manivelle</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</si>
</sst>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quot;€&quot;_-;\-* #,##0&quot;€&quot;_-;_-* &quot;-&quot;&quot;€&quot;_-;_-@_-"/>
    <numFmt numFmtId="165" formatCode="_-* #,##0_€_-;\-* #,##0_€_-;_-* &quot;-&quot;_€_-;_-@_-"/>
    <numFmt numFmtId="166" formatCode="_-* #,##0.00&quot;€&quot;_-;\-* #,##0.00&quot;€&quot;_-;_-* &quot;-&quot;??&quot;€&quot;_-;_-@_-"/>
    <numFmt numFmtId="167" formatCode="_-* #,##0.00_€_-;\-* #,##0.00_€_-;_-* &quot;-&quot;??_€_-;_-@_-"/>
    <numFmt numFmtId="168" formatCode="0.00000"/>
    <numFmt numFmtId="169" formatCode="0.0000"/>
    <numFmt numFmtId="170" formatCode="0.0%"/>
    <numFmt numFmtId="171" formatCode="0.0000000"/>
    <numFmt numFmtId="172" formatCode="0.00"/>
    <numFmt numFmtId="173" formatCode="0.000"/>
  </numFmts>
  <fonts count="8">
    <font>
      <sz val="10"/>
      <name val="Verdana"/>
      <family val="0"/>
    </font>
    <font>
      <b/>
      <sz val="10"/>
      <name val="Verdana"/>
      <family val="0"/>
    </font>
    <font>
      <i/>
      <sz val="10"/>
      <name val="Verdana"/>
      <family val="0"/>
    </font>
    <font>
      <b/>
      <i/>
      <sz val="10"/>
      <name val="Verdana"/>
      <family val="0"/>
    </font>
    <font>
      <sz val="8"/>
      <name val="Verdana"/>
      <family val="0"/>
    </font>
    <font>
      <b/>
      <sz val="12"/>
      <name val="Verdana"/>
      <family val="0"/>
    </font>
    <font>
      <sz val="9"/>
      <name val="Verdana"/>
      <family val="0"/>
    </font>
    <font>
      <b/>
      <sz val="8"/>
      <name val="Verdana"/>
      <family val="2"/>
    </font>
  </fonts>
  <fills count="4">
    <fill>
      <patternFill/>
    </fill>
    <fill>
      <patternFill patternType="gray125"/>
    </fill>
    <fill>
      <patternFill patternType="solid">
        <fgColor indexed="13"/>
        <bgColor indexed="64"/>
      </patternFill>
    </fill>
    <fill>
      <patternFill patternType="solid">
        <fgColor indexed="4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xf>
    <xf numFmtId="172" fontId="1" fillId="0" borderId="0" xfId="0" applyNumberFormat="1" applyFont="1" applyAlignment="1">
      <alignment horizontal="center"/>
    </xf>
    <xf numFmtId="0" fontId="1" fillId="2" borderId="1" xfId="0" applyFont="1" applyFill="1" applyBorder="1" applyAlignment="1">
      <alignment horizontal="center" wrapText="1"/>
    </xf>
    <xf numFmtId="2" fontId="0" fillId="0" borderId="1" xfId="0" applyNumberFormat="1" applyBorder="1" applyAlignment="1">
      <alignment horizontal="center"/>
    </xf>
    <xf numFmtId="170" fontId="0" fillId="0" borderId="1" xfId="0" applyNumberFormat="1" applyBorder="1" applyAlignment="1">
      <alignment horizontal="center"/>
    </xf>
    <xf numFmtId="0" fontId="0" fillId="3" borderId="1" xfId="0" applyFill="1" applyBorder="1" applyAlignment="1">
      <alignment horizontal="center"/>
    </xf>
    <xf numFmtId="0" fontId="5" fillId="0" borderId="0" xfId="0" applyFont="1" applyAlignment="1">
      <alignment/>
    </xf>
    <xf numFmtId="170" fontId="1" fillId="0" borderId="1" xfId="0" applyNumberFormat="1" applyFont="1" applyBorder="1" applyAlignment="1">
      <alignment horizontal="center"/>
    </xf>
    <xf numFmtId="0" fontId="1" fillId="0" borderId="1" xfId="0" applyFont="1" applyBorder="1" applyAlignment="1">
      <alignment horizontal="right"/>
    </xf>
    <xf numFmtId="0" fontId="0" fillId="3" borderId="0" xfId="0" applyFill="1" applyAlignment="1">
      <alignment horizontal="center"/>
    </xf>
    <xf numFmtId="0" fontId="0" fillId="0" borderId="0" xfId="0"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12"/>
  <sheetViews>
    <sheetView tabSelected="1" zoomScale="150" zoomScaleNormal="150" workbookViewId="0" topLeftCell="A1">
      <selection activeCell="D14" sqref="D14"/>
    </sheetView>
  </sheetViews>
  <sheetFormatPr defaultColWidth="11.00390625" defaultRowHeight="12.75"/>
  <cols>
    <col min="1" max="2" width="10.625" style="0" customWidth="1"/>
    <col min="5" max="5" width="10.625" style="0" customWidth="1"/>
    <col min="6" max="6" width="12.125" style="0" customWidth="1"/>
  </cols>
  <sheetData>
    <row r="1" ht="15">
      <c r="A1" s="7" t="s">
        <v>5</v>
      </c>
    </row>
    <row r="3" spans="1:4" ht="12.75">
      <c r="A3" s="11" t="s">
        <v>12</v>
      </c>
      <c r="B3" s="11"/>
      <c r="C3" s="10">
        <v>2.3</v>
      </c>
      <c r="D3" t="s">
        <v>6</v>
      </c>
    </row>
    <row r="4" spans="1:4" ht="12.75">
      <c r="A4" s="11" t="s">
        <v>13</v>
      </c>
      <c r="B4" s="11"/>
      <c r="C4" s="10">
        <v>0.175</v>
      </c>
      <c r="D4" t="s">
        <v>8</v>
      </c>
    </row>
    <row r="5" spans="1:4" ht="12.75">
      <c r="A5" s="12" t="s">
        <v>0</v>
      </c>
      <c r="B5" s="12"/>
      <c r="C5" s="2">
        <f>C3*9.81*C4</f>
        <v>3.9485249999999996</v>
      </c>
      <c r="D5" s="1" t="s">
        <v>10</v>
      </c>
    </row>
    <row r="7" spans="1:6" ht="30.75" customHeight="1">
      <c r="A7" s="3" t="s">
        <v>2</v>
      </c>
      <c r="B7" s="3" t="s">
        <v>3</v>
      </c>
      <c r="C7" s="3" t="s">
        <v>4</v>
      </c>
      <c r="D7" s="3" t="s">
        <v>9</v>
      </c>
      <c r="E7" s="3" t="s">
        <v>7</v>
      </c>
      <c r="F7" s="3" t="s">
        <v>11</v>
      </c>
    </row>
    <row r="8" spans="1:7" ht="12.75">
      <c r="A8" s="6">
        <v>34</v>
      </c>
      <c r="B8" s="6">
        <v>29</v>
      </c>
      <c r="C8" s="6">
        <v>3.25</v>
      </c>
      <c r="D8" s="4">
        <f>C8*8.85294</f>
        <v>28.772055</v>
      </c>
      <c r="E8" s="4">
        <f>$C$5*B8/A8</f>
        <v>3.367859558823529</v>
      </c>
      <c r="F8" s="5">
        <f>(E8-C8)/E8</f>
        <v>0.03499539002888232</v>
      </c>
      <c r="G8" s="1"/>
    </row>
    <row r="9" spans="1:7" ht="12.75">
      <c r="A9" s="6">
        <v>34</v>
      </c>
      <c r="B9" s="6">
        <v>17</v>
      </c>
      <c r="C9" s="6">
        <v>1.91</v>
      </c>
      <c r="D9" s="4">
        <f>C9*8.85294</f>
        <v>16.9091154</v>
      </c>
      <c r="E9" s="4">
        <f>$C$5*B9/A9</f>
        <v>1.9742624999999998</v>
      </c>
      <c r="F9" s="5">
        <f>(E9-C9)/E9</f>
        <v>0.032550129478729345</v>
      </c>
      <c r="G9" s="1"/>
    </row>
    <row r="10" spans="1:6" ht="12.75">
      <c r="A10" s="6">
        <v>50</v>
      </c>
      <c r="B10" s="6">
        <v>17</v>
      </c>
      <c r="C10" s="6">
        <v>1.3</v>
      </c>
      <c r="D10" s="4">
        <f>C10*8.85294</f>
        <v>11.508822</v>
      </c>
      <c r="E10" s="4">
        <f>$C$5*B10/A10</f>
        <v>1.3424984999999998</v>
      </c>
      <c r="F10" s="5">
        <f>(E10-C10)/E10</f>
        <v>0.03165627373140437</v>
      </c>
    </row>
    <row r="11" spans="1:6" ht="12.75">
      <c r="A11" s="6">
        <v>50</v>
      </c>
      <c r="B11" s="6">
        <v>12</v>
      </c>
      <c r="C11" s="6">
        <v>0.91</v>
      </c>
      <c r="D11" s="4">
        <f>C11*8.85294</f>
        <v>8.0561754</v>
      </c>
      <c r="E11" s="4">
        <f>$C$5*B11/A11</f>
        <v>0.9476459999999999</v>
      </c>
      <c r="F11" s="5">
        <f>(E11-C11)/E11</f>
        <v>0.03972580478364268</v>
      </c>
    </row>
    <row r="12" spans="5:6" ht="12.75">
      <c r="E12" s="9" t="s">
        <v>1</v>
      </c>
      <c r="F12" s="8">
        <f>AVERAGE(F8:F11)</f>
        <v>0.03473189950566468</v>
      </c>
    </row>
  </sheetData>
  <mergeCells count="3">
    <mergeCell ref="A3:B3"/>
    <mergeCell ref="A4:B4"/>
    <mergeCell ref="A5:B5"/>
  </mergeCells>
  <printOptions/>
  <pageMargins left="0.75" right="0.75" top="1" bottom="1" header="0.5" footer="0.5"/>
  <pageSetup orientation="portrait" paperSize="9"/>
  <legacyDrawing r:id="rId2"/>
</worksheet>
</file>

<file path=docProps/app.xml><?xml version="1.0" encoding="utf-8" standalone="yes"?><Properties xmlns="http://schemas.openxmlformats.org/officeDocument/2006/extended-properties" xmlns:vt="http://schemas.openxmlformats.org/officeDocument/2006/docPropsVTypes"><Application>Microsoft Macintosh Excel</Application><DocSecurity>0</DocSecurity><Template /><Manager /><Company>&#x4;Home</Company></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Borcard</dc:creator>
  <cp:keywords/>
  <dc:description/>
  <cp:lastModifiedBy>Ivan Borcard</cp:lastModifiedBy>
  <dcterms:created xsi:type="dcterms:W3CDTF">2012-11-25T12:21:41Z</dcterms:created>
  <dcterms:modified xsi:type="dcterms:W3CDTF">2012-11-26T15:02:28Z</dcterms:modified>
  <cp:category/>
  <cp:version/>
  <cp:contentType/>
  <cp:contentStatus/>
</cp:coreProperties>
</file>